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BuÇalışmaKitabı" defaultThemeVersion="124226"/>
  <bookViews>
    <workbookView xWindow="240" yWindow="105" windowWidth="14805" windowHeight="8010" tabRatio="953"/>
  </bookViews>
  <sheets>
    <sheet name="MAL VE HİZMET ALIMI TEKLİF" sheetId="29" r:id="rId1"/>
    <sheet name="BİRİM FİYAT TEKLİF CETVELİ" sheetId="25" r:id="rId2"/>
    <sheet name="ONAY BELGESİ" sheetId="27" r:id="rId3"/>
    <sheet name="PİYASA ARAŞTIRMA TUTANAĞI (2)" sheetId="30" r:id="rId4"/>
    <sheet name="MAL ALIM TUTANAĞI (2)" sheetId="26" r:id="rId5"/>
    <sheet name="SGDB.GİD. EVR" sheetId="10" r:id="rId6"/>
  </sheets>
  <definedNames>
    <definedName name="_xlnm.Print_Area" localSheetId="4">'MAL ALIM TUTANAĞI (2)'!$A$1:$L$48</definedName>
    <definedName name="_xlnm.Print_Area" localSheetId="3">'PİYASA ARAŞTIRMA TUTANAĞI (2)'!$A$1:$AA$63</definedName>
  </definedNames>
  <calcPr calcId="162913"/>
</workbook>
</file>

<file path=xl/calcChain.xml><?xml version="1.0" encoding="utf-8"?>
<calcChain xmlns="http://schemas.openxmlformats.org/spreadsheetml/2006/main">
  <c r="B25" i="26" l="1"/>
  <c r="B26" i="26"/>
  <c r="B27" i="26"/>
  <c r="H18" i="26"/>
  <c r="H19" i="26"/>
  <c r="H20" i="26"/>
  <c r="H21" i="26"/>
  <c r="H22" i="26"/>
  <c r="H23" i="26"/>
  <c r="H24" i="26"/>
  <c r="H25" i="26"/>
  <c r="H26" i="26"/>
  <c r="H27" i="26"/>
  <c r="G14" i="30"/>
  <c r="G15" i="30"/>
  <c r="G16" i="30"/>
  <c r="G17" i="30"/>
  <c r="G18" i="30"/>
  <c r="G19" i="30"/>
  <c r="G20" i="30"/>
  <c r="G21" i="30"/>
  <c r="G22" i="30"/>
  <c r="G23" i="30"/>
  <c r="G18" i="26"/>
  <c r="G19" i="26"/>
  <c r="G20" i="26"/>
  <c r="G21" i="26"/>
  <c r="G22" i="26"/>
  <c r="G23" i="26"/>
  <c r="G24" i="26"/>
  <c r="G25" i="26"/>
  <c r="G26" i="26"/>
  <c r="G27" i="26"/>
  <c r="G13" i="30" l="1"/>
  <c r="F14" i="30"/>
  <c r="R14" i="30" s="1"/>
  <c r="F15" i="30"/>
  <c r="R15" i="30" s="1"/>
  <c r="F16" i="30"/>
  <c r="R16" i="30" s="1"/>
  <c r="F17" i="30"/>
  <c r="I17" i="30" s="1"/>
  <c r="F18" i="30"/>
  <c r="L18" i="30" s="1"/>
  <c r="F19" i="30"/>
  <c r="F20" i="30"/>
  <c r="R20" i="30" s="1"/>
  <c r="F21" i="30"/>
  <c r="O21" i="30" s="1"/>
  <c r="F22" i="30"/>
  <c r="R22" i="30" s="1"/>
  <c r="F23" i="30"/>
  <c r="F13" i="30"/>
  <c r="R13" i="30" s="1"/>
  <c r="B14" i="30"/>
  <c r="B15" i="30"/>
  <c r="B16" i="30"/>
  <c r="B17" i="30"/>
  <c r="B18" i="30"/>
  <c r="B19" i="30"/>
  <c r="B20" i="30"/>
  <c r="B21" i="30"/>
  <c r="B22" i="30"/>
  <c r="B23" i="30"/>
  <c r="B13" i="30"/>
  <c r="A54" i="30"/>
  <c r="F29" i="30"/>
  <c r="I22" i="30" l="1"/>
  <c r="I14" i="30"/>
  <c r="L17" i="30"/>
  <c r="O18" i="30"/>
  <c r="R21" i="30"/>
  <c r="I21" i="30"/>
  <c r="L22" i="30"/>
  <c r="L14" i="30"/>
  <c r="O17" i="30"/>
  <c r="R18" i="30"/>
  <c r="I18" i="30"/>
  <c r="L21" i="30"/>
  <c r="O22" i="30"/>
  <c r="O14" i="30"/>
  <c r="R17" i="30"/>
  <c r="X22" i="30"/>
  <c r="U22" i="30"/>
  <c r="U18" i="30"/>
  <c r="X18" i="30"/>
  <c r="X14" i="30"/>
  <c r="U14" i="30"/>
  <c r="I13" i="30"/>
  <c r="I20" i="30"/>
  <c r="I16" i="30"/>
  <c r="L13" i="30"/>
  <c r="L20" i="30"/>
  <c r="L16" i="30"/>
  <c r="O13" i="30"/>
  <c r="O20" i="30"/>
  <c r="O16" i="30"/>
  <c r="X13" i="30"/>
  <c r="U13" i="30"/>
  <c r="X20" i="30"/>
  <c r="U20" i="30"/>
  <c r="X16" i="30"/>
  <c r="U16" i="30"/>
  <c r="X23" i="30"/>
  <c r="U23" i="30"/>
  <c r="U19" i="30"/>
  <c r="X19" i="30"/>
  <c r="X21" i="30"/>
  <c r="U21" i="30"/>
  <c r="X17" i="30"/>
  <c r="U17" i="30"/>
  <c r="I23" i="30"/>
  <c r="I19" i="30"/>
  <c r="I15" i="30"/>
  <c r="L23" i="30"/>
  <c r="L19" i="30"/>
  <c r="L15" i="30"/>
  <c r="O23" i="30"/>
  <c r="O19" i="30"/>
  <c r="O15" i="30"/>
  <c r="R23" i="30"/>
  <c r="R19" i="30"/>
  <c r="R24" i="30" s="1"/>
  <c r="X15" i="30"/>
  <c r="U15" i="30"/>
  <c r="B18" i="26"/>
  <c r="B19" i="26"/>
  <c r="B20" i="26"/>
  <c r="B21" i="26"/>
  <c r="B22" i="26"/>
  <c r="B23" i="26"/>
  <c r="B24" i="26"/>
  <c r="X24" i="30" l="1"/>
  <c r="L24" i="30"/>
  <c r="U24" i="30"/>
  <c r="O24" i="30"/>
  <c r="I24" i="30"/>
  <c r="N29" i="30" s="1"/>
  <c r="Q29" i="30" s="1"/>
  <c r="R29" i="30" s="1"/>
  <c r="F4" i="26"/>
  <c r="F48" i="27" l="1"/>
  <c r="A48" i="27"/>
  <c r="H17" i="26" l="1"/>
  <c r="G17" i="26"/>
  <c r="B17" i="26"/>
</calcChain>
</file>

<file path=xl/sharedStrings.xml><?xml version="1.0" encoding="utf-8"?>
<sst xmlns="http://schemas.openxmlformats.org/spreadsheetml/2006/main" count="185" uniqueCount="149">
  <si>
    <t xml:space="preserve">    </t>
  </si>
  <si>
    <t xml:space="preserve">   </t>
  </si>
  <si>
    <t>Harcama Yetkilisi</t>
  </si>
  <si>
    <t>ONAY</t>
  </si>
  <si>
    <t>UZMAN ÜYE</t>
  </si>
  <si>
    <t>ÜYE</t>
  </si>
  <si>
    <t>MUAYENE VE KABUL KOMİSYONU</t>
  </si>
  <si>
    <t>MERSİN ÜNİVERSİTESİ REKTÖRLÜĞÜ</t>
  </si>
  <si>
    <t>KDV % 8</t>
  </si>
  <si>
    <t>Mersin Üniversitesi Rektörlüğü</t>
  </si>
  <si>
    <t>YAPI İŞLERİ VE TEKNİK DAİRE BAŞKANLIĞINA</t>
  </si>
  <si>
    <t>Kullanılabilir Ödenek</t>
  </si>
  <si>
    <t>Yatırım Proje Numarası (Varsa)</t>
  </si>
  <si>
    <t>Yoktur</t>
  </si>
  <si>
    <t>Bütçe Tertibi (Varsa)</t>
  </si>
  <si>
    <t>Avans Verilecekse Şartları</t>
  </si>
  <si>
    <t>Verilmeyecektir.</t>
  </si>
  <si>
    <t>Alım Usulü</t>
  </si>
  <si>
    <t>4734 Sayılı K.İ.K 22. Maddesinin (d) Bendi</t>
  </si>
  <si>
    <t>İlan Şekli ve Adedi</t>
  </si>
  <si>
    <t>İlan Edilmeyecektir.</t>
  </si>
  <si>
    <t xml:space="preserve">Ön Yeterlilik/İhale Dokumanı Satış Bedeli </t>
  </si>
  <si>
    <t>Alınmayacaktır.</t>
  </si>
  <si>
    <t>Fiyat Farkı Ödenecekse Dayanağı Bakanlar Kurulu Kararı</t>
  </si>
  <si>
    <t>Ödenmeyecektir.</t>
  </si>
  <si>
    <t>ALIM İLE İLGİLİ DİĞER AÇIKLAMALAR</t>
  </si>
  <si>
    <t>Düzenleyen</t>
  </si>
  <si>
    <t>UYGUNDUR</t>
  </si>
  <si>
    <t>PİYASA FİYAT ARAŞTIRMA TUTANAĞI</t>
  </si>
  <si>
    <t>İdarenin Adı</t>
  </si>
  <si>
    <t>Yapılan İş/Mal/Hizmetin Adı Niteliği</t>
  </si>
  <si>
    <t>Alım ve Yetkilendirilen Görevlilere İlişkin Onay Belgesi Görevlendirme Onay Tarih ve No su</t>
  </si>
  <si>
    <t>Tutanak Tarih ve Sayısı</t>
  </si>
  <si>
    <t xml:space="preserve">Onay Belgesi Tarih ve Sayısı                      </t>
  </si>
  <si>
    <t>Malzemeler</t>
  </si>
  <si>
    <t>Miktar</t>
  </si>
  <si>
    <t>B. Fiyat</t>
  </si>
  <si>
    <t>GENELTOPLAM</t>
  </si>
  <si>
    <t>Uygun Görülen Kişi/Firma/Firmalar</t>
  </si>
  <si>
    <t>Adı</t>
  </si>
  <si>
    <t>Teklif Ettiği Fiyat</t>
  </si>
  <si>
    <t>Uygun Görülen Malzemeler</t>
  </si>
  <si>
    <t>Tutar</t>
  </si>
  <si>
    <t>KDV %18</t>
  </si>
  <si>
    <t>1,…, nolu kalemler</t>
  </si>
  <si>
    <t>Ölçüsü</t>
  </si>
  <si>
    <t>Adresi</t>
  </si>
  <si>
    <t>Genel Toplam</t>
  </si>
  <si>
    <t xml:space="preserve">          4734 sayılı Kamu İhale Kanununun 22/d Maddesi uyarınca doğrudan temin usulüyle yapılacak alımlara ilişkin yapılan piyasa araştırmasında firmalarca teklif edilen fiyatlar tarafımızca değerlendirilerek yukarıda adı ve adresi belirtilen firmadan alım yapılması uygun görülmüştür.</t>
  </si>
  <si>
    <t>Toplam Fiyat</t>
  </si>
  <si>
    <t>ONAY BELGESİ</t>
  </si>
  <si>
    <t>Alımı Yapan İdarenin Adı</t>
  </si>
  <si>
    <t>Belge Tarih ve Sayısı</t>
  </si>
  <si>
    <t>İşin Tanımı</t>
  </si>
  <si>
    <t>İşin Niteliği</t>
  </si>
  <si>
    <t>İşin Miktarı</t>
  </si>
  <si>
    <t>Yukarıda belirtilen malın alınması İçin piyasaya çıkılması hususunu;</t>
  </si>
  <si>
    <t>Olurlarınıza arz ederim.</t>
  </si>
  <si>
    <t>Yaklaşık Maliyet   (KDV Hariç)</t>
  </si>
  <si>
    <t xml:space="preserve">Adı Soyadı   </t>
  </si>
  <si>
    <t xml:space="preserve">Unvanı          </t>
  </si>
  <si>
    <t xml:space="preserve">İmzası        </t>
  </si>
  <si>
    <t xml:space="preserve">Adı Soyadı </t>
  </si>
  <si>
    <t xml:space="preserve">Unvanı  </t>
  </si>
  <si>
    <t>ÖDEME EMRİ BELGESİ</t>
  </si>
  <si>
    <t>VERGİ BORCU YAZISI</t>
  </si>
  <si>
    <t>PİYASA ARAŞTIRMA TUTANAĞI</t>
  </si>
  <si>
    <t>FATURA</t>
  </si>
  <si>
    <t>MUAYENE KABUL TUTANAĞI</t>
  </si>
  <si>
    <t>TAŞINIR İŞLEM FİŞİ</t>
  </si>
  <si>
    <t>HARCAMA TALEP FORMU</t>
  </si>
  <si>
    <t>FAALİYET BÜTÇE  SİSTEMİ BELGESİ</t>
  </si>
  <si>
    <t xml:space="preserve">NOT: </t>
  </si>
  <si>
    <t>MAL ALIM İŞLERİNDE EK 9 ADET</t>
  </si>
  <si>
    <t>HİZMET İŞLERİNDE EK 8 ADET</t>
  </si>
  <si>
    <t>TEVKİFAT ORANLARI</t>
  </si>
  <si>
    <t>MAKİNA TEÇHİZAT BAKIM ONARIM İŞLERİNDE 5/10</t>
  </si>
  <si>
    <t>PROJE VE İNŞAAT YAPIM İŞLERİNDE 2/10</t>
  </si>
  <si>
    <t>Yapı İşleri ve Teknik Daire Başkanlığına</t>
  </si>
  <si>
    <t>İşin adı</t>
  </si>
  <si>
    <t>Teklif sahibinin adı ve soyadı/ ticaret unvanı</t>
  </si>
  <si>
    <t>Uyruğu</t>
  </si>
  <si>
    <r>
      <t>TC Kimlik Numarası</t>
    </r>
    <r>
      <rPr>
        <b/>
        <sz val="11"/>
        <color theme="1"/>
        <rFont val="Arial Tur"/>
        <charset val="162"/>
      </rPr>
      <t>¹</t>
    </r>
  </si>
  <si>
    <t>Vergi Kimlik Numarası</t>
  </si>
  <si>
    <t xml:space="preserve"> Telefon ve Faks numarası</t>
  </si>
  <si>
    <t>1) Yukarıda adı yer alan işe ilişkin tüm belgeler tarafımızdan okunmuş, anlaşılmış ve kabul edilmiştir. Teklif fiyata dahil olduğu belirtilen tüm masraflar ve teklif geçerlilik süresi de dahil olmak üzere işin dokümanında yer alan tüm düzenlemeleri dikkate alarak teklif verdiğimizi, dokümanda yer alan yükümlülükleri yerine getirmememiz durumunda uygulanacak yaptırımları kabul ettiğimizi beyan ediyoruz.</t>
  </si>
  <si>
    <t xml:space="preserve">2) 4734 sayılı Kanunun 4 üncü maddesindeki “yerli istekli” tanımı gereğince yerli istekli durumundayız. </t>
  </si>
  <si>
    <t>Adı SOYADI/Ticaret Unvanı –</t>
  </si>
  <si>
    <r>
      <t>Kaşe ve İmza</t>
    </r>
    <r>
      <rPr>
        <sz val="11"/>
        <color theme="0" tint="-0.34998626667073579"/>
        <rFont val="Arial Tur"/>
        <charset val="162"/>
      </rPr>
      <t>³</t>
    </r>
  </si>
  <si>
    <t>¹Türk vatandaşı gerçek kişiler 11 rakamdan oluşan T.C. Kimlik numaralarını yazacaklardır.</t>
  </si>
  <si>
    <t xml:space="preserve">²Toplam tutar rakam ve ve yazı ile para birimi belirtilerek yazılacaktır.  </t>
  </si>
  <si>
    <t xml:space="preserve">³Teklif vermeye yetkili kişi tarafından imzalanacaktır. </t>
  </si>
  <si>
    <t>MAL ALIM İŞLERİ MUAYENE VE KABUL TUTANAĞI</t>
  </si>
  <si>
    <t>Sayı</t>
  </si>
  <si>
    <t>İşin Adı</t>
  </si>
  <si>
    <t>Yüklenicinin Adı / Ticari Unvanı</t>
  </si>
  <si>
    <t>İşin Bitirildiği Tarih</t>
  </si>
  <si>
    <t>İhale Usulü</t>
  </si>
  <si>
    <t>4734 Sayılı Kanunun 22/d. Maddesi</t>
  </si>
  <si>
    <t>S.NO</t>
  </si>
  <si>
    <t>Satın Alımı Yapılan Malzeme İçin İstenilen Özellikler</t>
  </si>
  <si>
    <t>Miktarı</t>
  </si>
  <si>
    <t>Birimi</t>
  </si>
  <si>
    <t>Firma Tarafından Teslim Edilen Ürünün Özellikleri</t>
  </si>
  <si>
    <t>Muayene ve Kabul Komisyonu Kararı</t>
  </si>
  <si>
    <t>Niteliklere Uygundur</t>
  </si>
  <si>
    <t>BAŞKAN</t>
  </si>
  <si>
    <t>BİRİM FİYAT TEKLİF CETVELİ</t>
  </si>
  <si>
    <t>Sıra No</t>
  </si>
  <si>
    <t>İş Kaleminin Adı ve Kısa Açıklaması</t>
  </si>
  <si>
    <t xml:space="preserve">Ölçü Birimi </t>
  </si>
  <si>
    <t>Teklif Edilen Birim Fiyat</t>
  </si>
  <si>
    <t>Tutarı</t>
  </si>
  <si>
    <t>TOPLAM TUTAR  (K.D.V Hariç)</t>
  </si>
  <si>
    <t xml:space="preserve">KDV </t>
  </si>
  <si>
    <t>TOPLAM TUTAR  (K.DAHİL)</t>
  </si>
  <si>
    <t>Kaşe ve İmza</t>
  </si>
  <si>
    <t>:  Şube Müdürü V.</t>
  </si>
  <si>
    <t>:</t>
  </si>
  <si>
    <t>Ek : Birim Fiyat Teklif Cetveli</t>
  </si>
  <si>
    <t>BİRİM FİYAT TEKLİF MEKTUBU</t>
  </si>
  <si>
    <r>
      <t>3) işin, bu teklif mektubunun  ekinde yer alan  birim fiyat teklif cetvelindeki her bir iş kalemi için teklif ettiğimiz birim fiyatlar üzerinden  Katma Değer Vergisi hariç toplam</t>
    </r>
    <r>
      <rPr>
        <sz val="11"/>
        <color theme="1"/>
        <rFont val="Arial Tur"/>
        <charset val="162"/>
      </rPr>
      <t>²</t>
    </r>
    <r>
      <rPr>
        <sz val="11"/>
        <color theme="1"/>
        <rFont val="Calibri"/>
        <family val="2"/>
        <scheme val="minor"/>
      </rPr>
      <t xml:space="preserve"> … ……..………………………… TL … Yalnız………………………… ………… ..……….…...………………………………........ ................................. ...... ............................. ........... ...... ... ... ................................. ...........................................  bedel karşılığında yapmayı kabul ve taahhüt ederiz.</t>
    </r>
  </si>
  <si>
    <t>S.No</t>
  </si>
  <si>
    <t>23.01.2020-1286399</t>
  </si>
  <si>
    <t>İsa DEĞİRMENCİ</t>
  </si>
  <si>
    <t>: İsa DEĞİRMENCİ</t>
  </si>
  <si>
    <t>Adet</t>
  </si>
  <si>
    <t>: Mehmet TUNÇ</t>
  </si>
  <si>
    <t>Unvanı –</t>
  </si>
  <si>
    <t>İmza</t>
  </si>
  <si>
    <t>: Yapı İşleri ve Teknik Daire Başkanı V.</t>
  </si>
  <si>
    <t>GAYRİMENKUL BÜYÜK ONARIM GİDERLERİ</t>
  </si>
  <si>
    <t>1,496,990.34</t>
  </si>
  <si>
    <t xml:space="preserve">Yapı İşleri ve Teknik Daire Başkanı </t>
  </si>
  <si>
    <t>Malzeme Giderleri (Elektrik Tesisatı Giderleri)</t>
  </si>
  <si>
    <t>38.36.09.09–01.3.9.00-2–06.7.2.02</t>
  </si>
  <si>
    <t>11 Kalem</t>
  </si>
  <si>
    <t xml:space="preserve">           Üniversitemiz Spor Bilimleri Fakültesi 2 no lu spor salonunda bulunan kız/erkek soyumma odalarında kullanılmak üzere Büyükşehir Belediyesi tarafından hibe edilen elektrikli şohbenlerin montajının yapılması amacı ile malzeme alımı yapılması gerekmektedir.  ( Sözleşme yapılmayacaktır.)</t>
  </si>
  <si>
    <t>CAMİŞERİF MH. 5252 SK. OĞUZLAR İŞH. NO:4/11 AKDENİZ/MERSİN</t>
  </si>
  <si>
    <t>Yapı İşleri ve Teknik Daire Başkanı V.</t>
  </si>
  <si>
    <t>AKDOĞAN ELEKTRİK</t>
  </si>
  <si>
    <t>CİN ELEKTRİK</t>
  </si>
  <si>
    <t>MERSİN GÜN ELEKTRİK</t>
  </si>
  <si>
    <t>JENERASYON ELEKTRİK</t>
  </si>
  <si>
    <t>ZEKİ ELEKTRİK</t>
  </si>
  <si>
    <t>CEBECİLER ELEKTRİK MALZ. SAN. VE TİC. LTD. ŞTİ.</t>
  </si>
  <si>
    <t xml:space="preserve">AKDOĞAN ELEKTRİKtarafından Üniversitemiz e ait kız/erkek soyunma odalarında bulunan şohbenlerin montajında kullanılmak üzere elektrik malzemesi alım işinin 24/11/2020 tarihli ve GIB2020000000033  sayılı Fatura ile teslim edilen on bir (11) kalem malzemenin  muayene  ve  kabulü  için  23.01.2020 tarih  ve 1286399 Sayılı Harcama Yetkilisi  oluru ile teşkil eden komisyonumuzca yapılan inceleme, değerlendirme ve tetkik sonucu komisyon kararımız aşağıda sunulmuştur. </t>
  </si>
  <si>
    <t>HGS Anteni</t>
  </si>
  <si>
    <r>
      <rPr>
        <b/>
        <sz val="12"/>
        <color theme="1"/>
        <rFont val="Calibri"/>
        <family val="2"/>
        <charset val="162"/>
        <scheme val="minor"/>
      </rPr>
      <t xml:space="preserve"> Yapı İşleri ve Teknik Daire Başkanlığı Çoğaltma Makinaları İçin Malzeme Alım İşi</t>
    </r>
    <r>
      <rPr>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</si>
</sst>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quot;₺&quot;;\-#,##0.00\ &quot;₺&quot;"/>
    <numFmt numFmtId="165" formatCode="_-* #,##0.00\ &quot;₺&quot;_-;\-* #,##0.00\ &quot;₺&quot;_-;_-* &quot;-&quot;??\ &quot;₺&quot;_-;_-@_-"/>
    <numFmt numFmtId="166" formatCode="_-* #,##0.00\ _₺_-;\-* #,##0.00\ _₺_-;_-* &quot;-&quot;??\ _₺_-;_-@_-"/>
    <numFmt numFmtId="167" formatCode="dd\/mm\/yyyy"/>
    <numFmt numFmtId="168" formatCode="_-* #,##0.00\ [$₺-41F]_-;\-* #,##0.00\ [$₺-41F]_-;_-* &quot;-&quot;??\ [$₺-41F]_-;_-@_-"/>
    <numFmt numFmtId="169" formatCode="#,##0.00\ &quot;₺&quot;"/>
  </numFmts>
  <fonts count="27" x14ac:knownFonts="1">
    <font>
      <sz val="11"/>
      <color theme="1"/>
      <name val="Calibri"/>
      <family val="2"/>
      <scheme val="minor"/>
    </font>
    <font>
      <sz val="11"/>
      <color theme="1"/>
      <name val="Calibri"/>
      <family val="2"/>
      <charset val="162"/>
      <scheme val="minor"/>
    </font>
    <font>
      <sz val="12"/>
      <color theme="1"/>
      <name val="Arial"/>
      <family val="2"/>
      <charset val="162"/>
    </font>
    <font>
      <b/>
      <sz val="12"/>
      <color theme="1"/>
      <name val="Arial"/>
      <family val="2"/>
      <charset val="162"/>
    </font>
    <font>
      <sz val="10"/>
      <color theme="1"/>
      <name val="Arial"/>
      <family val="2"/>
      <charset val="162"/>
    </font>
    <font>
      <sz val="11"/>
      <color theme="1"/>
      <name val="Calibri"/>
      <family val="2"/>
      <scheme val="minor"/>
    </font>
    <font>
      <b/>
      <sz val="10"/>
      <name val="Arial"/>
      <family val="2"/>
      <charset val="162"/>
    </font>
    <font>
      <b/>
      <sz val="9"/>
      <name val="Arial"/>
      <family val="2"/>
      <charset val="162"/>
    </font>
    <font>
      <b/>
      <sz val="8"/>
      <name val="Arial"/>
      <family val="2"/>
      <charset val="162"/>
    </font>
    <font>
      <sz val="12"/>
      <name val="Arial"/>
      <family val="2"/>
      <charset val="162"/>
    </font>
    <font>
      <sz val="10"/>
      <name val="Arial"/>
      <family val="2"/>
      <charset val="162"/>
    </font>
    <font>
      <b/>
      <sz val="14"/>
      <name val="Arial"/>
      <family val="2"/>
      <charset val="162"/>
    </font>
    <font>
      <b/>
      <sz val="14"/>
      <color theme="1"/>
      <name val="Arial"/>
      <family val="2"/>
      <charset val="162"/>
    </font>
    <font>
      <b/>
      <sz val="12"/>
      <name val="Arial"/>
      <family val="2"/>
      <charset val="162"/>
    </font>
    <font>
      <sz val="12"/>
      <color theme="1"/>
      <name val="Calibri"/>
      <family val="2"/>
      <scheme val="minor"/>
    </font>
    <font>
      <b/>
      <sz val="11"/>
      <name val="Arial"/>
      <family val="2"/>
      <charset val="162"/>
    </font>
    <font>
      <sz val="12"/>
      <color theme="1"/>
      <name val="Arial Black"/>
      <family val="2"/>
      <charset val="162"/>
    </font>
    <font>
      <sz val="12"/>
      <name val="Arial Black"/>
      <family val="2"/>
      <charset val="162"/>
    </font>
    <font>
      <b/>
      <sz val="11"/>
      <color theme="1"/>
      <name val="Calibri"/>
      <family val="2"/>
      <charset val="162"/>
      <scheme val="minor"/>
    </font>
    <font>
      <b/>
      <sz val="11"/>
      <color theme="1"/>
      <name val="Arial Tur"/>
      <charset val="162"/>
    </font>
    <font>
      <sz val="11"/>
      <color theme="1"/>
      <name val="Arial Tur"/>
      <charset val="162"/>
    </font>
    <font>
      <sz val="11"/>
      <color theme="0" tint="-0.34998626667073579"/>
      <name val="Calibri"/>
      <family val="2"/>
      <scheme val="minor"/>
    </font>
    <font>
      <sz val="11"/>
      <color theme="0" tint="-0.34998626667073579"/>
      <name val="Arial Tur"/>
      <charset val="162"/>
    </font>
    <font>
      <b/>
      <sz val="10"/>
      <color theme="1"/>
      <name val="Arial"/>
      <family val="2"/>
      <charset val="162"/>
    </font>
    <font>
      <sz val="9"/>
      <name val="Arial"/>
      <family val="2"/>
      <charset val="162"/>
    </font>
    <font>
      <b/>
      <sz val="12"/>
      <color theme="1"/>
      <name val="Calibri"/>
      <family val="2"/>
      <charset val="162"/>
      <scheme val="minor"/>
    </font>
    <font>
      <sz val="12"/>
      <color theme="1"/>
      <name val="Calibri"/>
      <family val="2"/>
      <charset val="162"/>
      <scheme val="minor"/>
    </font>
  </fonts>
  <fills count="7">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B05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style="thin">
        <color indexed="8"/>
      </right>
      <top/>
      <bottom style="thin">
        <color indexed="8"/>
      </bottom>
      <diagonal/>
    </border>
    <border>
      <left/>
      <right style="thin">
        <color indexed="8"/>
      </right>
      <top/>
      <bottom/>
      <diagonal/>
    </border>
    <border>
      <left/>
      <right style="thin">
        <color indexed="8"/>
      </right>
      <top style="thin">
        <color indexed="64"/>
      </top>
      <bottom/>
      <diagonal/>
    </border>
    <border>
      <left style="thin">
        <color indexed="8"/>
      </left>
      <right/>
      <top style="thin">
        <color indexed="64"/>
      </top>
      <bottom/>
      <diagonal/>
    </border>
  </borders>
  <cellStyleXfs count="3">
    <xf numFmtId="0" fontId="0" fillId="0" borderId="0"/>
    <xf numFmtId="166" fontId="5" fillId="0" borderId="0" applyFont="0" applyFill="0" applyBorder="0" applyAlignment="0" applyProtection="0"/>
    <xf numFmtId="165" fontId="5" fillId="0" borderId="0" applyFont="0" applyFill="0" applyBorder="0" applyAlignment="0" applyProtection="0"/>
  </cellStyleXfs>
  <cellXfs count="305">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left" wrapText="1"/>
    </xf>
    <xf numFmtId="0" fontId="0" fillId="0" borderId="0" xfId="0" applyFont="1" applyBorder="1"/>
    <xf numFmtId="0" fontId="6" fillId="0" borderId="0" xfId="0" applyFont="1" applyBorder="1"/>
    <xf numFmtId="0" fontId="6" fillId="0" borderId="23" xfId="0" applyFont="1" applyBorder="1" applyAlignment="1">
      <alignment vertical="top" wrapText="1"/>
    </xf>
    <xf numFmtId="0" fontId="6" fillId="0" borderId="0" xfId="0" applyFont="1" applyBorder="1" applyAlignment="1"/>
    <xf numFmtId="0" fontId="7" fillId="0" borderId="23" xfId="0" applyFont="1" applyBorder="1" applyAlignment="1">
      <alignment vertical="center" wrapText="1"/>
    </xf>
    <xf numFmtId="0" fontId="7" fillId="0" borderId="16" xfId="0" applyFont="1" applyBorder="1" applyAlignment="1">
      <alignment vertical="center" wrapText="1"/>
    </xf>
    <xf numFmtId="0" fontId="7" fillId="0" borderId="26" xfId="0" applyFont="1" applyBorder="1" applyAlignment="1">
      <alignment horizontal="center" vertical="center"/>
    </xf>
    <xf numFmtId="0" fontId="7" fillId="0" borderId="22" xfId="0" applyFont="1" applyBorder="1" applyAlignment="1">
      <alignment horizontal="center" vertical="center"/>
    </xf>
    <xf numFmtId="167" fontId="6" fillId="0" borderId="0" xfId="0" applyNumberFormat="1" applyFont="1" applyBorder="1" applyAlignment="1"/>
    <xf numFmtId="0" fontId="6" fillId="0" borderId="0" xfId="0" applyFont="1" applyBorder="1" applyAlignment="1">
      <alignment vertical="center"/>
    </xf>
    <xf numFmtId="1" fontId="10" fillId="0" borderId="21" xfId="0" applyNumberFormat="1" applyFont="1" applyBorder="1" applyAlignment="1">
      <alignment horizontal="center" vertical="center" wrapText="1"/>
    </xf>
    <xf numFmtId="3" fontId="6" fillId="0" borderId="23" xfId="1" applyNumberFormat="1" applyFont="1" applyFill="1" applyBorder="1" applyAlignment="1" applyProtection="1">
      <alignment horizontal="center" vertical="center" wrapText="1"/>
    </xf>
    <xf numFmtId="4" fontId="6" fillId="0" borderId="23" xfId="1" applyNumberFormat="1" applyFont="1" applyFill="1" applyBorder="1" applyAlignment="1" applyProtection="1">
      <alignment horizontal="center" vertical="center" wrapText="1"/>
    </xf>
    <xf numFmtId="0" fontId="2" fillId="0" borderId="0" xfId="0" applyFont="1" applyBorder="1"/>
    <xf numFmtId="0" fontId="2" fillId="0" borderId="10" xfId="0" applyFont="1" applyBorder="1"/>
    <xf numFmtId="0" fontId="2" fillId="0" borderId="7" xfId="0" applyFont="1" applyBorder="1"/>
    <xf numFmtId="0" fontId="2" fillId="0" borderId="8" xfId="0" applyFont="1" applyBorder="1"/>
    <xf numFmtId="0" fontId="2" fillId="0" borderId="9"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165" fontId="2" fillId="0" borderId="0" xfId="0" applyNumberFormat="1" applyFont="1"/>
    <xf numFmtId="164" fontId="2" fillId="0" borderId="0" xfId="0" applyNumberFormat="1" applyFont="1"/>
    <xf numFmtId="165" fontId="2" fillId="0" borderId="0" xfId="0" applyNumberFormat="1" applyFont="1" applyAlignment="1"/>
    <xf numFmtId="0" fontId="2" fillId="0" borderId="0" xfId="0" applyFont="1" applyAlignment="1"/>
    <xf numFmtId="165" fontId="4" fillId="0" borderId="12" xfId="0" applyNumberFormat="1" applyFont="1" applyBorder="1" applyAlignment="1">
      <alignment vertical="center"/>
    </xf>
    <xf numFmtId="165" fontId="4" fillId="0" borderId="2" xfId="0" applyNumberFormat="1" applyFont="1" applyBorder="1" applyAlignment="1">
      <alignment vertical="center"/>
    </xf>
    <xf numFmtId="165" fontId="6" fillId="0" borderId="23" xfId="1" applyNumberFormat="1" applyFont="1" applyFill="1" applyBorder="1" applyAlignment="1" applyProtection="1">
      <alignment vertical="center" wrapText="1"/>
    </xf>
    <xf numFmtId="164" fontId="2" fillId="0" borderId="12" xfId="0" applyNumberFormat="1" applyFont="1" applyBorder="1" applyAlignment="1">
      <alignment vertical="center"/>
    </xf>
    <xf numFmtId="164" fontId="2" fillId="0" borderId="2" xfId="0" applyNumberFormat="1" applyFont="1" applyBorder="1" applyAlignment="1">
      <alignment vertical="center"/>
    </xf>
    <xf numFmtId="0" fontId="13" fillId="0" borderId="0" xfId="0" applyFont="1" applyBorder="1" applyAlignment="1"/>
    <xf numFmtId="0" fontId="14" fillId="0" borderId="0" xfId="0" applyFont="1"/>
    <xf numFmtId="0" fontId="13" fillId="0" borderId="0" xfId="0" applyFont="1" applyAlignment="1"/>
    <xf numFmtId="167" fontId="13" fillId="0" borderId="0" xfId="0" applyNumberFormat="1" applyFont="1" applyBorder="1" applyAlignment="1"/>
    <xf numFmtId="0" fontId="13" fillId="0" borderId="0" xfId="0" applyFont="1" applyBorder="1" applyAlignment="1">
      <alignment vertical="center"/>
    </xf>
    <xf numFmtId="165" fontId="15" fillId="0" borderId="23" xfId="1" applyNumberFormat="1" applyFont="1" applyFill="1" applyBorder="1" applyAlignment="1" applyProtection="1">
      <alignment vertical="center" wrapText="1"/>
    </xf>
    <xf numFmtId="0" fontId="2" fillId="0" borderId="12" xfId="0" applyFont="1" applyBorder="1" applyAlignment="1">
      <alignment vertical="center"/>
    </xf>
    <xf numFmtId="0" fontId="2" fillId="0" borderId="2" xfId="0" applyFont="1" applyBorder="1" applyAlignment="1">
      <alignment vertical="center"/>
    </xf>
    <xf numFmtId="1" fontId="2" fillId="0" borderId="12" xfId="0" applyNumberFormat="1" applyFont="1" applyBorder="1" applyAlignment="1">
      <alignment horizontal="left" vertical="center"/>
    </xf>
    <xf numFmtId="14" fontId="2" fillId="0" borderId="11" xfId="0" applyNumberFormat="1" applyFont="1" applyBorder="1" applyAlignment="1">
      <alignment horizontal="right" vertical="center"/>
    </xf>
    <xf numFmtId="0" fontId="16" fillId="0" borderId="0" xfId="0" applyFont="1"/>
    <xf numFmtId="0" fontId="17" fillId="3" borderId="0" xfId="0" applyFont="1" applyFill="1" applyAlignment="1">
      <alignment horizontal="center"/>
    </xf>
    <xf numFmtId="0" fontId="16" fillId="2" borderId="0" xfId="0" applyFont="1" applyFill="1" applyAlignment="1">
      <alignment horizontal="center"/>
    </xf>
    <xf numFmtId="0" fontId="16" fillId="3" borderId="0" xfId="0" applyFont="1" applyFill="1"/>
    <xf numFmtId="0" fontId="16" fillId="5" borderId="0" xfId="0" applyFont="1" applyFill="1"/>
    <xf numFmtId="0" fontId="16" fillId="0" borderId="0" xfId="0" applyFont="1" applyAlignment="1">
      <alignment wrapText="1"/>
    </xf>
    <xf numFmtId="0" fontId="16" fillId="6" borderId="0" xfId="0" applyFont="1" applyFill="1"/>
    <xf numFmtId="0" fontId="16" fillId="3" borderId="0" xfId="0" applyFont="1" applyFill="1" applyAlignment="1">
      <alignment wrapText="1"/>
    </xf>
    <xf numFmtId="0" fontId="3" fillId="0" borderId="0" xfId="0" applyFont="1"/>
    <xf numFmtId="0" fontId="18" fillId="0" borderId="1" xfId="0" applyFont="1" applyBorder="1" applyAlignment="1">
      <alignment vertical="top"/>
    </xf>
    <xf numFmtId="0" fontId="0" fillId="0" borderId="1" xfId="0" applyBorder="1"/>
    <xf numFmtId="0" fontId="18" fillId="0" borderId="1" xfId="0" applyFont="1" applyBorder="1"/>
    <xf numFmtId="0" fontId="0" fillId="0" borderId="6" xfId="0" applyBorder="1"/>
    <xf numFmtId="0" fontId="0" fillId="0" borderId="10" xfId="0" applyBorder="1"/>
    <xf numFmtId="0" fontId="0" fillId="0" borderId="10" xfId="0" applyBorder="1" applyAlignment="1">
      <alignment horizontal="center"/>
    </xf>
    <xf numFmtId="0" fontId="21" fillId="0" borderId="10" xfId="0" applyFont="1" applyBorder="1" applyAlignment="1">
      <alignment horizontal="center"/>
    </xf>
    <xf numFmtId="0" fontId="0" fillId="0" borderId="7" xfId="0" applyBorder="1"/>
    <xf numFmtId="0" fontId="0" fillId="0" borderId="9" xfId="0" applyBorder="1"/>
    <xf numFmtId="0" fontId="2" fillId="0" borderId="0" xfId="0" applyFont="1" applyBorder="1" applyAlignment="1">
      <alignment horizontal="justify" vertical="top" wrapText="1"/>
    </xf>
    <xf numFmtId="0" fontId="3" fillId="0" borderId="0" xfId="0" applyFont="1" applyAlignment="1">
      <alignment horizontal="center" vertical="center"/>
    </xf>
    <xf numFmtId="49" fontId="0" fillId="0" borderId="0" xfId="0" applyNumberFormat="1"/>
    <xf numFmtId="1" fontId="4"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0" fontId="0" fillId="0" borderId="0" xfId="0" applyAlignment="1">
      <alignment wrapText="1"/>
    </xf>
    <xf numFmtId="0" fontId="2"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 fillId="0" borderId="0" xfId="0" applyFont="1" applyBorder="1" applyAlignment="1">
      <alignment vertical="top" wrapText="1"/>
    </xf>
    <xf numFmtId="169" fontId="2" fillId="0" borderId="0" xfId="0" applyNumberFormat="1" applyFont="1" applyBorder="1" applyAlignment="1">
      <alignment horizontal="left" vertical="center" wrapText="1"/>
    </xf>
    <xf numFmtId="14" fontId="2" fillId="0" borderId="0" xfId="0" applyNumberFormat="1" applyFont="1" applyAlignment="1">
      <alignment wrapText="1"/>
    </xf>
    <xf numFmtId="0" fontId="3" fillId="0" borderId="0" xfId="0" applyFont="1" applyAlignment="1"/>
    <xf numFmtId="0" fontId="18" fillId="0" borderId="1" xfId="0" applyFont="1" applyBorder="1" applyAlignment="1">
      <alignment horizontal="center" wrapText="1"/>
    </xf>
    <xf numFmtId="0" fontId="18" fillId="0" borderId="1" xfId="0" applyFont="1" applyBorder="1" applyAlignment="1">
      <alignment horizontal="center"/>
    </xf>
    <xf numFmtId="0" fontId="14" fillId="0" borderId="1" xfId="0" applyFont="1" applyBorder="1" applyAlignment="1">
      <alignment vertical="center" wrapText="1"/>
    </xf>
    <xf numFmtId="0" fontId="18" fillId="0" borderId="11" xfId="0" applyFont="1" applyBorder="1"/>
    <xf numFmtId="0" fontId="18" fillId="0" borderId="12" xfId="0" applyFont="1" applyBorder="1"/>
    <xf numFmtId="0" fontId="0" fillId="0" borderId="12" xfId="0" applyBorder="1"/>
    <xf numFmtId="0" fontId="0" fillId="0" borderId="2" xfId="0" applyBorder="1"/>
    <xf numFmtId="0" fontId="0" fillId="0" borderId="0" xfId="0" applyBorder="1" applyAlignment="1">
      <alignment horizontal="center"/>
    </xf>
    <xf numFmtId="0" fontId="21" fillId="0" borderId="0" xfId="0" applyFont="1"/>
    <xf numFmtId="0" fontId="21" fillId="0" borderId="0" xfId="0" applyFont="1" applyBorder="1" applyAlignment="1">
      <alignment horizontal="center"/>
    </xf>
    <xf numFmtId="0" fontId="21" fillId="0" borderId="0" xfId="0" applyFont="1" applyBorder="1"/>
    <xf numFmtId="1" fontId="4" fillId="0" borderId="0" xfId="0" applyNumberFormat="1" applyFont="1" applyBorder="1" applyAlignment="1">
      <alignment horizontal="center" vertical="center" wrapText="1"/>
    </xf>
    <xf numFmtId="0" fontId="4" fillId="0" borderId="0" xfId="0" applyNumberFormat="1" applyFont="1" applyBorder="1" applyAlignment="1">
      <alignment horizontal="left" vertical="center" wrapText="1"/>
    </xf>
    <xf numFmtId="1" fontId="2" fillId="0" borderId="0" xfId="0" applyNumberFormat="1" applyFont="1" applyBorder="1"/>
    <xf numFmtId="3" fontId="2" fillId="0" borderId="0" xfId="0" applyNumberFormat="1" applyFont="1" applyBorder="1" applyAlignment="1">
      <alignment horizontal="center" vertical="center" wrapText="1"/>
    </xf>
    <xf numFmtId="169" fontId="4" fillId="0" borderId="0" xfId="0" applyNumberFormat="1" applyFont="1" applyBorder="1" applyAlignment="1">
      <alignment horizontal="left" vertical="center" wrapText="1"/>
    </xf>
    <xf numFmtId="0" fontId="2" fillId="0" borderId="0" xfId="0" applyFont="1" applyBorder="1" applyAlignment="1">
      <alignment horizontal="left" vertical="center"/>
    </xf>
    <xf numFmtId="0" fontId="1" fillId="0" borderId="0" xfId="0" applyFont="1"/>
    <xf numFmtId="0" fontId="21" fillId="0" borderId="6" xfId="0" applyFont="1" applyBorder="1"/>
    <xf numFmtId="0" fontId="14" fillId="0" borderId="1" xfId="0" applyFont="1" applyBorder="1" applyAlignment="1">
      <alignment horizontal="center" vertical="center"/>
    </xf>
    <xf numFmtId="0" fontId="4"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1" fontId="2" fillId="0" borderId="1" xfId="0" applyNumberFormat="1" applyFont="1" applyBorder="1" applyAlignment="1">
      <alignment horizontal="center" vertical="center"/>
    </xf>
    <xf numFmtId="0" fontId="14" fillId="0" borderId="0" xfId="0" applyFont="1" applyBorder="1" applyAlignment="1">
      <alignment horizontal="center" vertical="center"/>
    </xf>
    <xf numFmtId="0" fontId="7" fillId="0" borderId="16"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0" xfId="0" applyFont="1" applyBorder="1" applyAlignment="1">
      <alignment horizontal="justify" vertical="top" wrapText="1"/>
    </xf>
    <xf numFmtId="4" fontId="0" fillId="0" borderId="0" xfId="0" applyNumberFormat="1"/>
    <xf numFmtId="0" fontId="6" fillId="0" borderId="0" xfId="0" applyFont="1" applyBorder="1" applyAlignment="1">
      <alignment horizontal="center"/>
    </xf>
    <xf numFmtId="0" fontId="6" fillId="0" borderId="0" xfId="0" applyFont="1" applyBorder="1" applyAlignment="1">
      <alignment vertical="center" wrapText="1"/>
    </xf>
    <xf numFmtId="0" fontId="6" fillId="0" borderId="0" xfId="0" applyFont="1" applyBorder="1" applyAlignment="1">
      <alignment horizontal="center" vertical="center"/>
    </xf>
    <xf numFmtId="0" fontId="6" fillId="0" borderId="0" xfId="0" applyFont="1" applyAlignment="1"/>
    <xf numFmtId="0" fontId="0" fillId="0" borderId="0" xfId="0" applyFont="1"/>
    <xf numFmtId="0" fontId="6" fillId="0" borderId="16" xfId="0" applyFont="1" applyBorder="1" applyAlignment="1">
      <alignment horizontal="center" vertical="center" textRotation="255" wrapText="1"/>
    </xf>
    <xf numFmtId="0" fontId="24" fillId="0" borderId="25" xfId="0" applyFont="1" applyBorder="1" applyAlignment="1">
      <alignment horizontal="center" vertical="center" wrapText="1"/>
    </xf>
    <xf numFmtId="0" fontId="24" fillId="0" borderId="27" xfId="0" applyFont="1" applyBorder="1" applyAlignment="1">
      <alignment horizontal="center" vertical="center" wrapText="1"/>
    </xf>
    <xf numFmtId="169" fontId="24" fillId="0" borderId="16" xfId="0" applyNumberFormat="1" applyFont="1" applyBorder="1" applyAlignment="1">
      <alignment horizontal="center" vertical="center" wrapText="1"/>
    </xf>
    <xf numFmtId="169" fontId="24" fillId="0" borderId="23" xfId="0" applyNumberFormat="1" applyFont="1" applyBorder="1" applyAlignment="1">
      <alignment vertical="center" wrapText="1"/>
    </xf>
    <xf numFmtId="169" fontId="24" fillId="0" borderId="16" xfId="0" applyNumberFormat="1" applyFont="1" applyBorder="1" applyAlignment="1">
      <alignment vertical="center" wrapText="1"/>
    </xf>
    <xf numFmtId="0" fontId="4"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26" fillId="0" borderId="1" xfId="0" applyFont="1" applyBorder="1" applyAlignment="1">
      <alignment horizontal="justify"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3"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left" wrapText="1"/>
    </xf>
    <xf numFmtId="0" fontId="0" fillId="0" borderId="10" xfId="0" applyBorder="1" applyAlignment="1">
      <alignment horizontal="left" wrapText="1"/>
    </xf>
    <xf numFmtId="0" fontId="3" fillId="0" borderId="0" xfId="0" applyFont="1" applyAlignment="1">
      <alignment horizont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xf>
    <xf numFmtId="0" fontId="2" fillId="0" borderId="0" xfId="0" applyFont="1" applyBorder="1" applyAlignment="1">
      <alignment horizontal="left"/>
    </xf>
    <xf numFmtId="0" fontId="2" fillId="0" borderId="1" xfId="0" applyFont="1" applyBorder="1" applyAlignment="1">
      <alignment horizontal="justify" vertical="top"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0" xfId="0" applyFont="1" applyBorder="1" applyAlignment="1">
      <alignment horizontal="justify" vertical="center" wrapText="1"/>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0" xfId="0" applyFont="1" applyBorder="1" applyAlignment="1">
      <alignment horizontal="center" vertical="center"/>
    </xf>
    <xf numFmtId="14" fontId="2" fillId="0" borderId="6" xfId="0" applyNumberFormat="1" applyFont="1" applyBorder="1" applyAlignment="1">
      <alignment horizontal="center" vertical="center"/>
    </xf>
    <xf numFmtId="14" fontId="2" fillId="0" borderId="0" xfId="0" applyNumberFormat="1" applyFont="1" applyBorder="1" applyAlignment="1">
      <alignment horizontal="center" vertical="center"/>
    </xf>
    <xf numFmtId="14" fontId="2" fillId="0" borderId="10" xfId="0" applyNumberFormat="1" applyFont="1" applyBorder="1" applyAlignment="1">
      <alignment horizontal="center" vertical="center"/>
    </xf>
    <xf numFmtId="14" fontId="2" fillId="0" borderId="6" xfId="0" applyNumberFormat="1" applyFont="1" applyBorder="1" applyAlignment="1">
      <alignment horizontal="center"/>
    </xf>
    <xf numFmtId="14" fontId="2" fillId="0" borderId="0" xfId="0" applyNumberFormat="1" applyFont="1" applyBorder="1" applyAlignment="1">
      <alignment horizontal="center"/>
    </xf>
    <xf numFmtId="14" fontId="2" fillId="0" borderId="10" xfId="0" applyNumberFormat="1" applyFont="1" applyBorder="1" applyAlignment="1">
      <alignment horizont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left" vertical="center"/>
    </xf>
    <xf numFmtId="165" fontId="2" fillId="0" borderId="11" xfId="0" applyNumberFormat="1" applyFont="1" applyBorder="1" applyAlignment="1">
      <alignment horizontal="right" vertical="center"/>
    </xf>
    <xf numFmtId="165" fontId="2" fillId="0" borderId="12" xfId="0" applyNumberFormat="1" applyFont="1" applyBorder="1" applyAlignment="1">
      <alignment horizontal="right" vertical="center"/>
    </xf>
    <xf numFmtId="164" fontId="2" fillId="0" borderId="11" xfId="0" applyNumberFormat="1" applyFont="1" applyBorder="1" applyAlignment="1">
      <alignment horizontal="right" vertical="center"/>
    </xf>
    <xf numFmtId="164" fontId="2" fillId="0" borderId="12" xfId="0" applyNumberFormat="1" applyFont="1" applyBorder="1" applyAlignment="1">
      <alignment horizontal="righ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9" xfId="0" applyFont="1" applyBorder="1" applyAlignment="1">
      <alignment horizontal="left" vertical="top"/>
    </xf>
    <xf numFmtId="0" fontId="12" fillId="0" borderId="0" xfId="0" applyFont="1" applyAlignment="1">
      <alignment horizontal="center"/>
    </xf>
    <xf numFmtId="0" fontId="2" fillId="0" borderId="4" xfId="0" applyFont="1" applyBorder="1" applyAlignment="1">
      <alignment vertical="center"/>
    </xf>
    <xf numFmtId="169" fontId="24" fillId="0" borderId="16" xfId="0" applyNumberFormat="1" applyFont="1" applyBorder="1" applyAlignment="1">
      <alignment horizontal="center" vertical="center" wrapText="1"/>
    </xf>
    <xf numFmtId="169" fontId="24" fillId="0" borderId="21" xfId="0" applyNumberFormat="1" applyFont="1" applyBorder="1" applyAlignment="1">
      <alignment horizontal="center" vertical="center" wrapText="1"/>
    </xf>
    <xf numFmtId="0" fontId="11" fillId="0" borderId="0" xfId="0" applyFont="1" applyBorder="1" applyAlignment="1">
      <alignment horizontal="center"/>
    </xf>
    <xf numFmtId="0" fontId="13" fillId="0" borderId="1" xfId="0" applyFont="1" applyBorder="1" applyAlignment="1">
      <alignment horizontal="left" vertical="center"/>
    </xf>
    <xf numFmtId="0" fontId="9" fillId="0" borderId="1" xfId="0" applyFont="1" applyBorder="1" applyAlignment="1">
      <alignment horizontal="left"/>
    </xf>
    <xf numFmtId="0" fontId="9" fillId="0" borderId="1" xfId="0" applyFont="1" applyBorder="1" applyAlignment="1">
      <alignment horizontal="left" vertical="center" wrapText="1"/>
    </xf>
    <xf numFmtId="0" fontId="13" fillId="0" borderId="1" xfId="0" applyFont="1" applyBorder="1" applyAlignment="1">
      <alignment horizontal="left" vertical="center" wrapText="1" shrinkToFi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14" fontId="9" fillId="0" borderId="13" xfId="0" applyNumberFormat="1" applyFont="1" applyBorder="1" applyAlignment="1">
      <alignment horizontal="left" vertical="center"/>
    </xf>
    <xf numFmtId="0" fontId="13" fillId="0" borderId="1" xfId="0" applyFont="1" applyBorder="1" applyAlignment="1">
      <alignment horizontal="left" vertical="center" wrapText="1"/>
    </xf>
    <xf numFmtId="14" fontId="9" fillId="0" borderId="11" xfId="0" applyNumberFormat="1" applyFont="1" applyBorder="1" applyAlignment="1">
      <alignment horizontal="right" vertical="center" wrapText="1"/>
    </xf>
    <xf numFmtId="14" fontId="9" fillId="0" borderId="12" xfId="0" applyNumberFormat="1" applyFont="1" applyBorder="1" applyAlignment="1">
      <alignment horizontal="right" vertical="center" wrapText="1"/>
    </xf>
    <xf numFmtId="0" fontId="9" fillId="0" borderId="12" xfId="0" applyFont="1" applyBorder="1" applyAlignment="1">
      <alignment horizontal="left" vertical="center" wrapText="1"/>
    </xf>
    <xf numFmtId="0" fontId="9" fillId="0" borderId="2" xfId="0" applyFont="1" applyBorder="1" applyAlignment="1">
      <alignment horizontal="left" vertical="center" wrapText="1"/>
    </xf>
    <xf numFmtId="0" fontId="6" fillId="0" borderId="24"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6" fillId="0" borderId="2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26" xfId="0" applyFont="1" applyBorder="1" applyAlignment="1">
      <alignment horizontal="center" vertical="center" textRotation="90" wrapText="1"/>
    </xf>
    <xf numFmtId="0" fontId="7" fillId="0" borderId="25" xfId="0" applyFont="1" applyBorder="1" applyAlignment="1">
      <alignment horizontal="center" vertical="center" textRotation="90" wrapText="1"/>
    </xf>
    <xf numFmtId="0" fontId="7" fillId="0" borderId="22" xfId="0" applyFont="1" applyBorder="1" applyAlignment="1">
      <alignment horizontal="center" vertical="center" textRotation="90" wrapText="1"/>
    </xf>
    <xf numFmtId="0" fontId="7" fillId="0" borderId="14" xfId="0" applyFont="1" applyBorder="1" applyAlignment="1">
      <alignment horizontal="center" vertical="top" wrapText="1"/>
    </xf>
    <xf numFmtId="0" fontId="7" fillId="0" borderId="16" xfId="0" applyFont="1" applyBorder="1" applyAlignment="1">
      <alignment horizontal="center" vertical="center" wrapText="1"/>
    </xf>
    <xf numFmtId="0" fontId="7" fillId="0" borderId="21" xfId="0" applyFont="1" applyBorder="1" applyAlignment="1">
      <alignment horizontal="center" vertical="center" wrapText="1"/>
    </xf>
    <xf numFmtId="0" fontId="8" fillId="0" borderId="30"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24" xfId="0" applyNumberFormat="1" applyFont="1" applyBorder="1" applyAlignment="1">
      <alignment horizontal="center" vertical="center" wrapText="1"/>
    </xf>
    <xf numFmtId="0" fontId="8" fillId="0" borderId="15" xfId="0" applyNumberFormat="1" applyFont="1" applyBorder="1" applyAlignment="1">
      <alignment horizontal="center" vertical="center" wrapText="1"/>
    </xf>
    <xf numFmtId="0" fontId="8" fillId="0" borderId="27" xfId="0" applyNumberFormat="1"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7" xfId="0" applyFont="1" applyBorder="1" applyAlignment="1">
      <alignment horizontal="center" vertical="center" wrapText="1"/>
    </xf>
    <xf numFmtId="0" fontId="6" fillId="0" borderId="16" xfId="0" applyFont="1" applyBorder="1" applyAlignment="1">
      <alignment horizontal="center" vertical="top" wrapText="1"/>
    </xf>
    <xf numFmtId="0" fontId="6" fillId="0" borderId="20" xfId="0" applyFont="1" applyBorder="1" applyAlignment="1">
      <alignment horizontal="center" vertical="top" wrapText="1"/>
    </xf>
    <xf numFmtId="0" fontId="6" fillId="0" borderId="23" xfId="0" applyFont="1" applyBorder="1" applyAlignment="1">
      <alignment horizont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6"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6" xfId="0" applyFont="1" applyBorder="1" applyAlignment="1">
      <alignment horizontal="left" vertical="top" wrapText="1"/>
    </xf>
    <xf numFmtId="169" fontId="15" fillId="0" borderId="16" xfId="2" applyNumberFormat="1" applyFont="1" applyFill="1" applyBorder="1" applyAlignment="1" applyProtection="1">
      <alignment horizontal="center" vertical="center" wrapText="1"/>
    </xf>
    <xf numFmtId="165" fontId="15" fillId="0" borderId="21" xfId="2" applyNumberFormat="1" applyFont="1" applyFill="1" applyBorder="1" applyAlignment="1" applyProtection="1">
      <alignment horizontal="center" vertical="center" wrapText="1"/>
    </xf>
    <xf numFmtId="165" fontId="15" fillId="0" borderId="16" xfId="2" applyNumberFormat="1" applyFont="1" applyFill="1" applyBorder="1" applyAlignment="1" applyProtection="1">
      <alignment horizontal="center" vertical="center" wrapText="1"/>
    </xf>
    <xf numFmtId="169" fontId="15" fillId="0" borderId="16" xfId="2" applyNumberFormat="1" applyFont="1" applyFill="1" applyBorder="1" applyAlignment="1" applyProtection="1">
      <alignment vertical="center" wrapText="1"/>
    </xf>
    <xf numFmtId="165" fontId="15" fillId="0" borderId="21" xfId="2" applyNumberFormat="1" applyFont="1" applyFill="1" applyBorder="1" applyAlignment="1" applyProtection="1">
      <alignment vertical="center" wrapText="1"/>
    </xf>
    <xf numFmtId="49" fontId="8" fillId="0" borderId="1" xfId="0" applyNumberFormat="1" applyFont="1" applyBorder="1" applyAlignment="1">
      <alignment horizontal="center" vertical="center" wrapText="1"/>
    </xf>
    <xf numFmtId="4" fontId="7" fillId="0" borderId="1" xfId="1" applyNumberFormat="1" applyFont="1" applyFill="1" applyBorder="1" applyAlignment="1" applyProtection="1">
      <alignment horizontal="center" vertical="center" wrapText="1"/>
    </xf>
    <xf numFmtId="0" fontId="7" fillId="0" borderId="3" xfId="0" applyFont="1" applyBorder="1" applyAlignment="1">
      <alignment horizontal="center" vertical="center"/>
    </xf>
    <xf numFmtId="0" fontId="7" fillId="0" borderId="29" xfId="0" applyFont="1" applyBorder="1" applyAlignment="1">
      <alignment horizontal="center" vertical="center"/>
    </xf>
    <xf numFmtId="0" fontId="7" fillId="0" borderId="3" xfId="0" applyFont="1" applyBorder="1" applyAlignment="1">
      <alignment horizontal="center"/>
    </xf>
    <xf numFmtId="0" fontId="7" fillId="0" borderId="29" xfId="0" applyFont="1" applyBorder="1" applyAlignment="1">
      <alignment horizontal="center"/>
    </xf>
    <xf numFmtId="0" fontId="6" fillId="0" borderId="19"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5" xfId="0" applyFont="1" applyBorder="1" applyAlignment="1">
      <alignment horizontal="center"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22" xfId="0" applyFont="1" applyBorder="1" applyAlignment="1">
      <alignment horizontal="left" vertical="center" wrapText="1"/>
    </xf>
    <xf numFmtId="0" fontId="7" fillId="0" borderId="0" xfId="0" applyFont="1" applyBorder="1" applyAlignment="1">
      <alignment horizontal="left" vertical="center" wrapText="1"/>
    </xf>
    <xf numFmtId="0" fontId="7" fillId="0" borderId="24" xfId="0" applyFont="1" applyBorder="1" applyAlignment="1">
      <alignment horizontal="left" vertical="center" wrapText="1"/>
    </xf>
    <xf numFmtId="0" fontId="7" fillId="0" borderId="15" xfId="0" applyFont="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165" fontId="6" fillId="0" borderId="1" xfId="2" applyFont="1" applyFill="1" applyBorder="1" applyAlignment="1" applyProtection="1">
      <alignment horizontal="center" vertical="center" wrapText="1"/>
    </xf>
    <xf numFmtId="4" fontId="6" fillId="0" borderId="1" xfId="1" applyNumberFormat="1" applyFont="1" applyFill="1" applyBorder="1" applyAlignment="1" applyProtection="1">
      <alignment horizontal="center" vertical="center" wrapText="1"/>
    </xf>
    <xf numFmtId="168" fontId="6" fillId="0" borderId="4" xfId="2" applyNumberFormat="1" applyFont="1" applyBorder="1" applyAlignment="1">
      <alignment horizontal="center" vertical="center"/>
    </xf>
    <xf numFmtId="168" fontId="6" fillId="0" borderId="0" xfId="2" applyNumberFormat="1" applyFont="1" applyBorder="1" applyAlignment="1">
      <alignment horizontal="center" vertical="center"/>
    </xf>
    <xf numFmtId="168" fontId="6" fillId="0" borderId="15" xfId="2" applyNumberFormat="1" applyFont="1" applyBorder="1" applyAlignment="1">
      <alignment horizontal="center" vertical="center"/>
    </xf>
    <xf numFmtId="165" fontId="6" fillId="0" borderId="1" xfId="2" applyFont="1" applyBorder="1" applyAlignment="1">
      <alignment horizontal="center" vertical="center"/>
    </xf>
    <xf numFmtId="0" fontId="13" fillId="0" borderId="0" xfId="0" applyFont="1" applyBorder="1" applyAlignment="1">
      <alignment horizontal="center"/>
    </xf>
    <xf numFmtId="0" fontId="13" fillId="0" borderId="0" xfId="0" applyFont="1" applyAlignment="1">
      <alignment horizontal="center" vertical="center"/>
    </xf>
    <xf numFmtId="0" fontId="13" fillId="0" borderId="0" xfId="0" applyFont="1" applyAlignment="1">
      <alignment horizontal="center"/>
    </xf>
    <xf numFmtId="0" fontId="10" fillId="0" borderId="16" xfId="0" applyFont="1" applyBorder="1" applyAlignment="1">
      <alignment horizontal="left"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4" fontId="6" fillId="0" borderId="4" xfId="0" applyNumberFormat="1" applyFont="1" applyBorder="1" applyAlignment="1">
      <alignment horizontal="center"/>
    </xf>
    <xf numFmtId="4" fontId="6" fillId="0" borderId="15" xfId="0" applyNumberFormat="1" applyFont="1" applyBorder="1" applyAlignment="1">
      <alignment horizontal="center"/>
    </xf>
    <xf numFmtId="4" fontId="6" fillId="0" borderId="1" xfId="0" applyNumberFormat="1" applyFont="1" applyBorder="1" applyAlignment="1">
      <alignment horizontal="center" vertical="center"/>
    </xf>
    <xf numFmtId="0" fontId="6" fillId="0" borderId="18" xfId="0" applyFont="1" applyBorder="1" applyAlignment="1">
      <alignment horizontal="left" wrapText="1"/>
    </xf>
    <xf numFmtId="0" fontId="6" fillId="0" borderId="0" xfId="0" applyFont="1" applyBorder="1" applyAlignment="1">
      <alignment horizontal="left" wrapText="1"/>
    </xf>
    <xf numFmtId="0" fontId="13" fillId="0" borderId="0" xfId="0" applyFont="1" applyBorder="1" applyAlignment="1">
      <alignment horizontal="justify" vertical="top" wrapText="1"/>
    </xf>
    <xf numFmtId="167" fontId="13" fillId="0" borderId="0" xfId="0" applyNumberFormat="1" applyFont="1" applyBorder="1" applyAlignment="1">
      <alignment horizontal="center"/>
    </xf>
    <xf numFmtId="0" fontId="6" fillId="0" borderId="1" xfId="0" applyFont="1" applyBorder="1" applyAlignment="1">
      <alignment horizontal="center" vertical="center"/>
    </xf>
    <xf numFmtId="0" fontId="4" fillId="0" borderId="11"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169" fontId="2" fillId="0" borderId="11" xfId="0" applyNumberFormat="1" applyFont="1" applyBorder="1" applyAlignment="1">
      <alignment horizontal="left" vertical="center" wrapText="1"/>
    </xf>
    <xf numFmtId="169" fontId="2" fillId="0" borderId="2" xfId="0" applyNumberFormat="1"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pplyAlignment="1">
      <alignment horizontal="left"/>
    </xf>
    <xf numFmtId="0" fontId="2" fillId="0" borderId="0" xfId="0" applyFont="1" applyAlignment="1">
      <alignment horizontal="right"/>
    </xf>
    <xf numFmtId="14" fontId="2" fillId="0" borderId="1" xfId="0" applyNumberFormat="1" applyFont="1" applyBorder="1" applyAlignment="1">
      <alignment horizontal="left"/>
    </xf>
    <xf numFmtId="0" fontId="4" fillId="0" borderId="1"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4"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16" fillId="4" borderId="0" xfId="0" applyFont="1" applyFill="1" applyAlignment="1">
      <alignment horizontal="center"/>
    </xf>
    <xf numFmtId="0" fontId="16" fillId="2" borderId="0" xfId="0" applyFont="1" applyFill="1" applyAlignment="1">
      <alignment horizontal="left" vertical="center" wrapText="1"/>
    </xf>
    <xf numFmtId="0" fontId="16" fillId="2" borderId="0" xfId="0" applyFont="1" applyFill="1" applyAlignment="1">
      <alignment horizontal="left" wrapText="1"/>
    </xf>
  </cellXfs>
  <cellStyles count="3">
    <cellStyle name="Normal" xfId="0" builtinId="0"/>
    <cellStyle name="ParaBirimi" xfId="2" builtinId="4"/>
    <cellStyle name="Virgül"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8"/>
  <sheetViews>
    <sheetView tabSelected="1" workbookViewId="0">
      <selection activeCell="B7" sqref="B7"/>
    </sheetView>
  </sheetViews>
  <sheetFormatPr defaultRowHeight="15" x14ac:dyDescent="0.25"/>
  <cols>
    <col min="1" max="1" width="40.28515625" customWidth="1"/>
    <col min="2" max="2" width="50.85546875" customWidth="1"/>
  </cols>
  <sheetData>
    <row r="2" spans="1:2" ht="15.75" x14ac:dyDescent="0.25">
      <c r="A2" s="127" t="s">
        <v>120</v>
      </c>
      <c r="B2" s="127"/>
    </row>
    <row r="3" spans="1:2" ht="15.75" x14ac:dyDescent="0.25">
      <c r="A3" s="53"/>
      <c r="B3" s="53"/>
    </row>
    <row r="4" spans="1:2" ht="15.75" x14ac:dyDescent="0.25">
      <c r="A4" s="127" t="s">
        <v>7</v>
      </c>
      <c r="B4" s="127"/>
    </row>
    <row r="5" spans="1:2" ht="15.75" x14ac:dyDescent="0.25">
      <c r="A5" s="127" t="s">
        <v>78</v>
      </c>
      <c r="B5" s="127"/>
    </row>
    <row r="7" spans="1:2" ht="50.25" customHeight="1" x14ac:dyDescent="0.25">
      <c r="A7" s="54" t="s">
        <v>79</v>
      </c>
      <c r="B7" s="118" t="s">
        <v>148</v>
      </c>
    </row>
    <row r="8" spans="1:2" x14ac:dyDescent="0.25">
      <c r="A8" s="56" t="s">
        <v>80</v>
      </c>
      <c r="B8" s="55"/>
    </row>
    <row r="9" spans="1:2" x14ac:dyDescent="0.25">
      <c r="A9" s="56" t="s">
        <v>81</v>
      </c>
      <c r="B9" s="55"/>
    </row>
    <row r="10" spans="1:2" x14ac:dyDescent="0.25">
      <c r="A10" s="56" t="s">
        <v>82</v>
      </c>
      <c r="B10" s="55"/>
    </row>
    <row r="11" spans="1:2" x14ac:dyDescent="0.25">
      <c r="A11" s="56" t="s">
        <v>83</v>
      </c>
      <c r="B11" s="55"/>
    </row>
    <row r="12" spans="1:2" x14ac:dyDescent="0.25">
      <c r="A12" s="56" t="s">
        <v>46</v>
      </c>
      <c r="B12" s="55"/>
    </row>
    <row r="13" spans="1:2" x14ac:dyDescent="0.25">
      <c r="A13" s="56" t="s">
        <v>84</v>
      </c>
      <c r="B13" s="55"/>
    </row>
    <row r="15" spans="1:2" ht="73.5" customHeight="1" x14ac:dyDescent="0.25">
      <c r="A15" s="121" t="s">
        <v>85</v>
      </c>
      <c r="B15" s="122"/>
    </row>
    <row r="16" spans="1:2" ht="26.25" customHeight="1" x14ac:dyDescent="0.25">
      <c r="A16" s="123" t="s">
        <v>86</v>
      </c>
      <c r="B16" s="124"/>
    </row>
    <row r="17" spans="1:2" ht="71.25" customHeight="1" x14ac:dyDescent="0.25">
      <c r="A17" s="125" t="s">
        <v>121</v>
      </c>
      <c r="B17" s="126"/>
    </row>
    <row r="18" spans="1:2" x14ac:dyDescent="0.25">
      <c r="A18" s="119"/>
      <c r="B18" s="120"/>
    </row>
    <row r="19" spans="1:2" ht="15" customHeight="1" x14ac:dyDescent="0.25">
      <c r="A19" s="57"/>
      <c r="B19" s="58"/>
    </row>
    <row r="20" spans="1:2" x14ac:dyDescent="0.25">
      <c r="A20" s="57"/>
      <c r="B20" s="59"/>
    </row>
    <row r="21" spans="1:2" x14ac:dyDescent="0.25">
      <c r="A21" s="57"/>
      <c r="B21" s="59"/>
    </row>
    <row r="22" spans="1:2" x14ac:dyDescent="0.25">
      <c r="A22" s="93"/>
      <c r="B22" s="60" t="s">
        <v>87</v>
      </c>
    </row>
    <row r="23" spans="1:2" x14ac:dyDescent="0.25">
      <c r="A23" s="93"/>
      <c r="B23" s="60" t="s">
        <v>88</v>
      </c>
    </row>
    <row r="24" spans="1:2" x14ac:dyDescent="0.25">
      <c r="A24" s="57"/>
      <c r="B24" s="59"/>
    </row>
    <row r="25" spans="1:2" x14ac:dyDescent="0.25">
      <c r="A25" s="57"/>
      <c r="B25" s="59"/>
    </row>
    <row r="26" spans="1:2" x14ac:dyDescent="0.25">
      <c r="A26" s="57"/>
      <c r="B26" s="59"/>
    </row>
    <row r="27" spans="1:2" x14ac:dyDescent="0.25">
      <c r="A27" s="57"/>
      <c r="B27" s="59"/>
    </row>
    <row r="28" spans="1:2" x14ac:dyDescent="0.25">
      <c r="A28" s="57"/>
      <c r="B28" s="59"/>
    </row>
    <row r="29" spans="1:2" x14ac:dyDescent="0.25">
      <c r="A29" s="61"/>
      <c r="B29" s="62"/>
    </row>
    <row r="30" spans="1:2" x14ac:dyDescent="0.25">
      <c r="A30" s="92" t="s">
        <v>119</v>
      </c>
    </row>
    <row r="31" spans="1:2" x14ac:dyDescent="0.25">
      <c r="A31" s="92"/>
    </row>
    <row r="32" spans="1:2" x14ac:dyDescent="0.25">
      <c r="A32" s="92"/>
    </row>
    <row r="36" spans="1:1" x14ac:dyDescent="0.25">
      <c r="A36" s="92" t="s">
        <v>89</v>
      </c>
    </row>
    <row r="37" spans="1:1" x14ac:dyDescent="0.25">
      <c r="A37" s="92" t="s">
        <v>90</v>
      </c>
    </row>
    <row r="38" spans="1:1" x14ac:dyDescent="0.25">
      <c r="A38" s="92" t="s">
        <v>91</v>
      </c>
    </row>
  </sheetData>
  <mergeCells count="7">
    <mergeCell ref="A18:B18"/>
    <mergeCell ref="A15:B15"/>
    <mergeCell ref="A16:B16"/>
    <mergeCell ref="A17:B17"/>
    <mergeCell ref="A2:B2"/>
    <mergeCell ref="A4:B4"/>
    <mergeCell ref="A5:B5"/>
  </mergeCells>
  <pageMargins left="0.51181102362204722" right="0.11811023622047245" top="0.74803149606299213"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1"/>
  <sheetViews>
    <sheetView view="pageBreakPreview" zoomScale="60" zoomScaleNormal="100" workbookViewId="0">
      <selection activeCell="I27" sqref="I27"/>
    </sheetView>
  </sheetViews>
  <sheetFormatPr defaultRowHeight="15" x14ac:dyDescent="0.25"/>
  <cols>
    <col min="1" max="1" width="4.28515625" customWidth="1"/>
    <col min="2" max="2" width="52.85546875" customWidth="1"/>
    <col min="3" max="3" width="6.5703125" customWidth="1"/>
    <col min="4" max="4" width="8.28515625" customWidth="1"/>
    <col min="5" max="5" width="11.42578125" customWidth="1"/>
    <col min="6" max="6" width="12.140625" customWidth="1"/>
  </cols>
  <sheetData>
    <row r="2" spans="1:9" ht="15.75" x14ac:dyDescent="0.25">
      <c r="A2" s="127" t="s">
        <v>107</v>
      </c>
      <c r="B2" s="127"/>
      <c r="C2" s="127"/>
      <c r="D2" s="127"/>
      <c r="E2" s="127"/>
      <c r="F2" s="127"/>
      <c r="G2" s="74"/>
      <c r="H2" s="74"/>
      <c r="I2" s="74"/>
    </row>
    <row r="3" spans="1:9" ht="15.75" x14ac:dyDescent="0.25">
      <c r="A3" s="53"/>
      <c r="B3" s="53"/>
      <c r="C3" s="53"/>
      <c r="D3" s="53"/>
      <c r="E3" s="53"/>
      <c r="F3" s="53"/>
      <c r="G3" s="53"/>
      <c r="H3" s="53"/>
      <c r="I3" s="53"/>
    </row>
    <row r="5" spans="1:9" ht="43.5" customHeight="1" x14ac:dyDescent="0.25">
      <c r="A5" s="75" t="s">
        <v>108</v>
      </c>
      <c r="B5" s="76" t="s">
        <v>109</v>
      </c>
      <c r="C5" s="75" t="s">
        <v>110</v>
      </c>
      <c r="D5" s="75" t="s">
        <v>101</v>
      </c>
      <c r="E5" s="75" t="s">
        <v>111</v>
      </c>
      <c r="F5" s="76" t="s">
        <v>112</v>
      </c>
    </row>
    <row r="6" spans="1:9" ht="22.5" customHeight="1" x14ac:dyDescent="0.25">
      <c r="A6" s="94">
        <v>1</v>
      </c>
      <c r="B6" s="77" t="s">
        <v>147</v>
      </c>
      <c r="C6" s="94" t="s">
        <v>126</v>
      </c>
      <c r="D6" s="94">
        <v>4</v>
      </c>
      <c r="E6" s="55"/>
      <c r="F6" s="55"/>
    </row>
    <row r="7" spans="1:9" ht="22.5" customHeight="1" x14ac:dyDescent="0.25">
      <c r="A7" s="94">
        <v>2</v>
      </c>
      <c r="B7" s="77"/>
      <c r="C7" s="94"/>
      <c r="D7" s="94"/>
      <c r="E7" s="55"/>
      <c r="F7" s="55"/>
    </row>
    <row r="8" spans="1:9" ht="22.5" customHeight="1" x14ac:dyDescent="0.25">
      <c r="A8" s="94">
        <v>3</v>
      </c>
      <c r="B8" s="77"/>
      <c r="C8" s="94"/>
      <c r="D8" s="94"/>
      <c r="E8" s="55"/>
      <c r="F8" s="55"/>
    </row>
    <row r="9" spans="1:9" ht="22.5" customHeight="1" x14ac:dyDescent="0.25">
      <c r="A9" s="94">
        <v>4</v>
      </c>
      <c r="B9" s="77"/>
      <c r="C9" s="94"/>
      <c r="D9" s="94"/>
      <c r="E9" s="55"/>
      <c r="F9" s="55"/>
    </row>
    <row r="10" spans="1:9" ht="22.5" customHeight="1" x14ac:dyDescent="0.25">
      <c r="A10" s="94">
        <v>5</v>
      </c>
      <c r="B10" s="77"/>
      <c r="C10" s="94"/>
      <c r="D10" s="94"/>
      <c r="E10" s="55"/>
      <c r="F10" s="55"/>
    </row>
    <row r="11" spans="1:9" ht="22.5" customHeight="1" x14ac:dyDescent="0.25">
      <c r="A11" s="94">
        <v>6</v>
      </c>
      <c r="B11" s="77"/>
      <c r="C11" s="94"/>
      <c r="D11" s="94"/>
      <c r="E11" s="55"/>
      <c r="F11" s="55"/>
    </row>
    <row r="12" spans="1:9" ht="22.5" customHeight="1" x14ac:dyDescent="0.25">
      <c r="A12" s="94">
        <v>7</v>
      </c>
      <c r="B12" s="77"/>
      <c r="C12" s="94"/>
      <c r="D12" s="94"/>
      <c r="E12" s="55"/>
      <c r="F12" s="55"/>
    </row>
    <row r="13" spans="1:9" ht="22.5" customHeight="1" x14ac:dyDescent="0.25">
      <c r="A13" s="94">
        <v>8</v>
      </c>
      <c r="B13" s="77"/>
      <c r="C13" s="94"/>
      <c r="D13" s="94"/>
      <c r="E13" s="55"/>
      <c r="F13" s="55"/>
    </row>
    <row r="14" spans="1:9" ht="22.5" customHeight="1" x14ac:dyDescent="0.25">
      <c r="A14" s="94">
        <v>9</v>
      </c>
      <c r="B14" s="77"/>
      <c r="C14" s="94"/>
      <c r="D14" s="94"/>
      <c r="E14" s="55"/>
      <c r="F14" s="55"/>
    </row>
    <row r="15" spans="1:9" ht="22.5" customHeight="1" x14ac:dyDescent="0.25">
      <c r="A15" s="94">
        <v>10</v>
      </c>
      <c r="B15" s="77"/>
      <c r="C15" s="94"/>
      <c r="D15" s="94"/>
      <c r="E15" s="55"/>
      <c r="F15" s="55"/>
    </row>
    <row r="16" spans="1:9" ht="22.5" customHeight="1" x14ac:dyDescent="0.25">
      <c r="A16" s="94">
        <v>11</v>
      </c>
      <c r="B16" s="77"/>
      <c r="C16" s="94"/>
      <c r="D16" s="94"/>
      <c r="E16" s="55"/>
      <c r="F16" s="55"/>
    </row>
    <row r="17" spans="1:6" ht="20.100000000000001" customHeight="1" x14ac:dyDescent="0.25">
      <c r="A17" s="78" t="s">
        <v>113</v>
      </c>
      <c r="B17" s="79"/>
      <c r="C17" s="80"/>
      <c r="D17" s="80"/>
      <c r="E17" s="81"/>
      <c r="F17" s="55"/>
    </row>
    <row r="18" spans="1:6" x14ac:dyDescent="0.25">
      <c r="A18" s="78" t="s">
        <v>114</v>
      </c>
      <c r="B18" s="79"/>
      <c r="C18" s="80"/>
      <c r="D18" s="80"/>
      <c r="E18" s="81"/>
      <c r="F18" s="55"/>
    </row>
    <row r="19" spans="1:6" ht="18.75" customHeight="1" x14ac:dyDescent="0.25">
      <c r="A19" s="78" t="s">
        <v>115</v>
      </c>
      <c r="B19" s="79"/>
      <c r="C19" s="80"/>
      <c r="D19" s="80"/>
      <c r="E19" s="81"/>
      <c r="F19" s="55"/>
    </row>
    <row r="20" spans="1:6" ht="15.75" x14ac:dyDescent="0.25">
      <c r="C20" s="82"/>
      <c r="D20" s="99" t="s">
        <v>128</v>
      </c>
      <c r="E20" s="60" t="s">
        <v>87</v>
      </c>
      <c r="F20" s="83"/>
    </row>
    <row r="21" spans="1:6" ht="15.75" x14ac:dyDescent="0.25">
      <c r="C21" s="82"/>
      <c r="D21" s="99" t="s">
        <v>129</v>
      </c>
      <c r="E21" s="84" t="s">
        <v>116</v>
      </c>
      <c r="F21" s="85"/>
    </row>
  </sheetData>
  <mergeCells count="1">
    <mergeCell ref="A2:F2"/>
  </mergeCells>
  <pageMargins left="0.51181102362204722" right="0.31496062992125984" top="0.74803149606299213" bottom="0.35433070866141736"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56"/>
  <sheetViews>
    <sheetView topLeftCell="A13" workbookViewId="0">
      <selection activeCell="A26" sqref="A26:K36"/>
    </sheetView>
  </sheetViews>
  <sheetFormatPr defaultColWidth="9.140625" defaultRowHeight="15" x14ac:dyDescent="0.2"/>
  <cols>
    <col min="1" max="1" width="9.140625" style="1" customWidth="1"/>
    <col min="2" max="2" width="9.140625" style="1"/>
    <col min="3" max="3" width="9.140625" style="1" customWidth="1"/>
    <col min="4" max="4" width="9.140625" style="1"/>
    <col min="5" max="5" width="15.140625" style="1" customWidth="1"/>
    <col min="6" max="6" width="18.28515625" style="1" bestFit="1" customWidth="1"/>
    <col min="7" max="7" width="5" style="1" customWidth="1"/>
    <col min="8" max="10" width="9.140625" style="1"/>
    <col min="11" max="11" width="14.28515625" style="1" customWidth="1"/>
    <col min="12" max="13" width="9.140625" style="1"/>
    <col min="14" max="14" width="11.42578125" style="1" bestFit="1" customWidth="1"/>
    <col min="15" max="16" width="9.140625" style="1"/>
    <col min="17" max="17" width="12" style="1" bestFit="1" customWidth="1"/>
    <col min="18" max="16384" width="9.140625" style="1"/>
  </cols>
  <sheetData>
    <row r="1" spans="1:17" ht="18" x14ac:dyDescent="0.25">
      <c r="A1" s="171" t="s">
        <v>50</v>
      </c>
      <c r="B1" s="171"/>
      <c r="C1" s="171"/>
      <c r="D1" s="171"/>
      <c r="E1" s="171"/>
      <c r="F1" s="171"/>
      <c r="G1" s="171"/>
      <c r="H1" s="171"/>
      <c r="I1" s="171"/>
      <c r="J1" s="171"/>
      <c r="K1" s="171"/>
    </row>
    <row r="4" spans="1:17" ht="15.75" customHeight="1" x14ac:dyDescent="0.2">
      <c r="A4" s="152" t="s">
        <v>51</v>
      </c>
      <c r="B4" s="153"/>
      <c r="C4" s="153"/>
      <c r="D4" s="154"/>
      <c r="E4" s="152" t="s">
        <v>9</v>
      </c>
      <c r="F4" s="153"/>
      <c r="G4" s="153"/>
      <c r="H4" s="153"/>
      <c r="I4" s="153"/>
      <c r="J4" s="153"/>
      <c r="K4" s="154"/>
    </row>
    <row r="5" spans="1:17" x14ac:dyDescent="0.2">
      <c r="A5" s="152" t="s">
        <v>52</v>
      </c>
      <c r="B5" s="153"/>
      <c r="C5" s="153"/>
      <c r="D5" s="154"/>
      <c r="E5" s="44">
        <v>44154</v>
      </c>
      <c r="F5" s="43">
        <v>-1522490</v>
      </c>
      <c r="G5" s="41"/>
      <c r="H5" s="41"/>
      <c r="I5" s="41"/>
      <c r="J5" s="41"/>
      <c r="K5" s="42"/>
    </row>
    <row r="6" spans="1:17" x14ac:dyDescent="0.2">
      <c r="A6" s="172"/>
      <c r="B6" s="172"/>
      <c r="C6" s="172"/>
      <c r="D6" s="172"/>
      <c r="E6" s="172"/>
      <c r="F6" s="172"/>
      <c r="G6" s="172"/>
      <c r="H6" s="172"/>
      <c r="I6" s="172"/>
      <c r="J6" s="172"/>
      <c r="K6" s="172"/>
    </row>
    <row r="7" spans="1:17" x14ac:dyDescent="0.2">
      <c r="A7" s="143" t="s">
        <v>10</v>
      </c>
      <c r="B7" s="143"/>
      <c r="C7" s="143"/>
      <c r="D7" s="143"/>
      <c r="E7" s="143"/>
      <c r="F7" s="143"/>
      <c r="G7" s="143"/>
      <c r="H7" s="143"/>
      <c r="I7" s="143"/>
      <c r="J7" s="143"/>
      <c r="K7" s="143"/>
    </row>
    <row r="9" spans="1:17" x14ac:dyDescent="0.2">
      <c r="A9" s="159" t="s">
        <v>53</v>
      </c>
      <c r="B9" s="160"/>
      <c r="C9" s="160"/>
      <c r="D9" s="160"/>
      <c r="E9" s="161"/>
      <c r="F9" s="165" t="s">
        <v>131</v>
      </c>
      <c r="G9" s="166"/>
      <c r="H9" s="166"/>
      <c r="I9" s="166"/>
      <c r="J9" s="166"/>
      <c r="K9" s="167"/>
    </row>
    <row r="10" spans="1:17" x14ac:dyDescent="0.2">
      <c r="A10" s="162"/>
      <c r="B10" s="163"/>
      <c r="C10" s="163"/>
      <c r="D10" s="163"/>
      <c r="E10" s="164"/>
      <c r="F10" s="168"/>
      <c r="G10" s="169"/>
      <c r="H10" s="169"/>
      <c r="I10" s="169"/>
      <c r="J10" s="169"/>
      <c r="K10" s="170"/>
    </row>
    <row r="11" spans="1:17" x14ac:dyDescent="0.2">
      <c r="A11" s="159" t="s">
        <v>54</v>
      </c>
      <c r="B11" s="160"/>
      <c r="C11" s="160"/>
      <c r="D11" s="160"/>
      <c r="E11" s="161"/>
      <c r="F11" s="152" t="s">
        <v>134</v>
      </c>
      <c r="G11" s="153"/>
      <c r="H11" s="153"/>
      <c r="I11" s="153"/>
      <c r="J11" s="153"/>
      <c r="K11" s="154"/>
      <c r="N11" s="28"/>
      <c r="O11" s="29"/>
      <c r="P11" s="29"/>
    </row>
    <row r="12" spans="1:17" x14ac:dyDescent="0.2">
      <c r="A12" s="152" t="s">
        <v>55</v>
      </c>
      <c r="B12" s="153"/>
      <c r="C12" s="153"/>
      <c r="D12" s="153"/>
      <c r="E12" s="154"/>
      <c r="F12" s="152" t="s">
        <v>136</v>
      </c>
      <c r="G12" s="153"/>
      <c r="H12" s="153"/>
      <c r="I12" s="153"/>
      <c r="J12" s="153"/>
      <c r="K12" s="154"/>
      <c r="Q12" s="27"/>
    </row>
    <row r="13" spans="1:17" x14ac:dyDescent="0.2">
      <c r="A13" s="152" t="s">
        <v>58</v>
      </c>
      <c r="B13" s="153"/>
      <c r="C13" s="153"/>
      <c r="D13" s="153"/>
      <c r="E13" s="154"/>
      <c r="F13" s="155">
        <v>12189.5</v>
      </c>
      <c r="G13" s="156"/>
      <c r="H13" s="30"/>
      <c r="I13" s="30"/>
      <c r="J13" s="30"/>
      <c r="K13" s="31"/>
      <c r="N13" s="26"/>
    </row>
    <row r="14" spans="1:17" x14ac:dyDescent="0.2">
      <c r="A14" s="152" t="s">
        <v>11</v>
      </c>
      <c r="B14" s="153"/>
      <c r="C14" s="153"/>
      <c r="D14" s="153"/>
      <c r="E14" s="154"/>
      <c r="F14" s="157" t="s">
        <v>132</v>
      </c>
      <c r="G14" s="158"/>
      <c r="H14" s="33"/>
      <c r="I14" s="33"/>
      <c r="J14" s="33"/>
      <c r="K14" s="34"/>
    </row>
    <row r="15" spans="1:17" x14ac:dyDescent="0.2">
      <c r="A15" s="151" t="s">
        <v>12</v>
      </c>
      <c r="B15" s="151"/>
      <c r="C15" s="151"/>
      <c r="D15" s="151"/>
      <c r="E15" s="151"/>
      <c r="F15" s="151" t="s">
        <v>13</v>
      </c>
      <c r="G15" s="151"/>
      <c r="H15" s="151"/>
      <c r="I15" s="151"/>
      <c r="J15" s="151"/>
      <c r="K15" s="151"/>
    </row>
    <row r="16" spans="1:17" x14ac:dyDescent="0.2">
      <c r="A16" s="151" t="s">
        <v>14</v>
      </c>
      <c r="B16" s="151"/>
      <c r="C16" s="151"/>
      <c r="D16" s="151"/>
      <c r="E16" s="151"/>
      <c r="F16" s="151" t="s">
        <v>135</v>
      </c>
      <c r="G16" s="151"/>
      <c r="H16" s="151"/>
      <c r="I16" s="151"/>
      <c r="J16" s="151"/>
      <c r="K16" s="151"/>
    </row>
    <row r="17" spans="1:11" x14ac:dyDescent="0.2">
      <c r="A17" s="151" t="s">
        <v>15</v>
      </c>
      <c r="B17" s="151"/>
      <c r="C17" s="151"/>
      <c r="D17" s="151"/>
      <c r="E17" s="151"/>
      <c r="F17" s="151" t="s">
        <v>16</v>
      </c>
      <c r="G17" s="151"/>
      <c r="H17" s="151"/>
      <c r="I17" s="151"/>
      <c r="J17" s="151"/>
      <c r="K17" s="151"/>
    </row>
    <row r="18" spans="1:11" x14ac:dyDescent="0.2">
      <c r="A18" s="151" t="s">
        <v>17</v>
      </c>
      <c r="B18" s="151"/>
      <c r="C18" s="151"/>
      <c r="D18" s="151"/>
      <c r="E18" s="151"/>
      <c r="F18" s="151" t="s">
        <v>18</v>
      </c>
      <c r="G18" s="151"/>
      <c r="H18" s="151"/>
      <c r="I18" s="151"/>
      <c r="J18" s="151"/>
      <c r="K18" s="151"/>
    </row>
    <row r="19" spans="1:11" x14ac:dyDescent="0.2">
      <c r="A19" s="151" t="s">
        <v>19</v>
      </c>
      <c r="B19" s="151"/>
      <c r="C19" s="151"/>
      <c r="D19" s="151"/>
      <c r="E19" s="151"/>
      <c r="F19" s="151" t="s">
        <v>20</v>
      </c>
      <c r="G19" s="151"/>
      <c r="H19" s="151"/>
      <c r="I19" s="151"/>
      <c r="J19" s="151"/>
      <c r="K19" s="151"/>
    </row>
    <row r="20" spans="1:11" x14ac:dyDescent="0.2">
      <c r="A20" s="151" t="s">
        <v>21</v>
      </c>
      <c r="B20" s="151"/>
      <c r="C20" s="151"/>
      <c r="D20" s="151"/>
      <c r="E20" s="151"/>
      <c r="F20" s="151" t="s">
        <v>22</v>
      </c>
      <c r="G20" s="151"/>
      <c r="H20" s="151"/>
      <c r="I20" s="151"/>
      <c r="J20" s="151"/>
      <c r="K20" s="151"/>
    </row>
    <row r="21" spans="1:11" x14ac:dyDescent="0.2">
      <c r="A21" s="132" t="s">
        <v>23</v>
      </c>
      <c r="B21" s="132"/>
      <c r="C21" s="132"/>
      <c r="D21" s="132"/>
      <c r="E21" s="132"/>
      <c r="F21" s="151" t="s">
        <v>24</v>
      </c>
      <c r="G21" s="151"/>
      <c r="H21" s="151"/>
      <c r="I21" s="151"/>
      <c r="J21" s="151"/>
      <c r="K21" s="151"/>
    </row>
    <row r="22" spans="1:11" x14ac:dyDescent="0.2">
      <c r="A22" s="132"/>
      <c r="B22" s="132"/>
      <c r="C22" s="132"/>
      <c r="D22" s="132"/>
      <c r="E22" s="132"/>
      <c r="F22" s="151"/>
      <c r="G22" s="151"/>
      <c r="H22" s="151"/>
      <c r="I22" s="151"/>
      <c r="J22" s="151"/>
      <c r="K22" s="151"/>
    </row>
    <row r="23" spans="1:11" x14ac:dyDescent="0.2">
      <c r="A23" s="63"/>
      <c r="B23" s="63"/>
      <c r="C23" s="63"/>
      <c r="D23" s="63"/>
      <c r="E23" s="63"/>
      <c r="F23" s="91"/>
      <c r="G23" s="91"/>
      <c r="H23" s="91"/>
      <c r="I23" s="91"/>
      <c r="J23" s="91"/>
      <c r="K23" s="91"/>
    </row>
    <row r="25" spans="1:11" ht="15.75" x14ac:dyDescent="0.25">
      <c r="A25" s="127" t="s">
        <v>25</v>
      </c>
      <c r="B25" s="127"/>
      <c r="C25" s="127"/>
      <c r="D25" s="127"/>
      <c r="E25" s="127"/>
      <c r="F25" s="127"/>
      <c r="G25" s="127"/>
      <c r="H25" s="127"/>
      <c r="I25" s="127"/>
      <c r="J25" s="127"/>
      <c r="K25" s="127"/>
    </row>
    <row r="26" spans="1:11" ht="15" customHeight="1" x14ac:dyDescent="0.2">
      <c r="A26" s="132" t="s">
        <v>137</v>
      </c>
      <c r="B26" s="132"/>
      <c r="C26" s="132"/>
      <c r="D26" s="132"/>
      <c r="E26" s="132"/>
      <c r="F26" s="132"/>
      <c r="G26" s="132"/>
      <c r="H26" s="132"/>
      <c r="I26" s="132"/>
      <c r="J26" s="132"/>
      <c r="K26" s="132"/>
    </row>
    <row r="27" spans="1:11" x14ac:dyDescent="0.2">
      <c r="A27" s="132"/>
      <c r="B27" s="132"/>
      <c r="C27" s="132"/>
      <c r="D27" s="132"/>
      <c r="E27" s="132"/>
      <c r="F27" s="132"/>
      <c r="G27" s="132"/>
      <c r="H27" s="132"/>
      <c r="I27" s="132"/>
      <c r="J27" s="132"/>
      <c r="K27" s="132"/>
    </row>
    <row r="28" spans="1:11" x14ac:dyDescent="0.2">
      <c r="A28" s="132"/>
      <c r="B28" s="132"/>
      <c r="C28" s="132"/>
      <c r="D28" s="132"/>
      <c r="E28" s="132"/>
      <c r="F28" s="132"/>
      <c r="G28" s="132"/>
      <c r="H28" s="132"/>
      <c r="I28" s="132"/>
      <c r="J28" s="132"/>
      <c r="K28" s="132"/>
    </row>
    <row r="29" spans="1:11" x14ac:dyDescent="0.2">
      <c r="A29" s="132"/>
      <c r="B29" s="132"/>
      <c r="C29" s="132"/>
      <c r="D29" s="132"/>
      <c r="E29" s="132"/>
      <c r="F29" s="132"/>
      <c r="G29" s="132"/>
      <c r="H29" s="132"/>
      <c r="I29" s="132"/>
      <c r="J29" s="132"/>
      <c r="K29" s="132"/>
    </row>
    <row r="30" spans="1:11" x14ac:dyDescent="0.2">
      <c r="A30" s="132"/>
      <c r="B30" s="132"/>
      <c r="C30" s="132"/>
      <c r="D30" s="132"/>
      <c r="E30" s="132"/>
      <c r="F30" s="132"/>
      <c r="G30" s="132"/>
      <c r="H30" s="132"/>
      <c r="I30" s="132"/>
      <c r="J30" s="132"/>
      <c r="K30" s="132"/>
    </row>
    <row r="31" spans="1:11" x14ac:dyDescent="0.2">
      <c r="A31" s="132"/>
      <c r="B31" s="132"/>
      <c r="C31" s="132"/>
      <c r="D31" s="132"/>
      <c r="E31" s="132"/>
      <c r="F31" s="132"/>
      <c r="G31" s="132"/>
      <c r="H31" s="132"/>
      <c r="I31" s="132"/>
      <c r="J31" s="132"/>
      <c r="K31" s="132"/>
    </row>
    <row r="32" spans="1:11" x14ac:dyDescent="0.2">
      <c r="A32" s="132"/>
      <c r="B32" s="132"/>
      <c r="C32" s="132"/>
      <c r="D32" s="132"/>
      <c r="E32" s="132"/>
      <c r="F32" s="132"/>
      <c r="G32" s="132"/>
      <c r="H32" s="132"/>
      <c r="I32" s="132"/>
      <c r="J32" s="132"/>
      <c r="K32" s="132"/>
    </row>
    <row r="33" spans="1:11" x14ac:dyDescent="0.2">
      <c r="A33" s="132"/>
      <c r="B33" s="132"/>
      <c r="C33" s="132"/>
      <c r="D33" s="132"/>
      <c r="E33" s="132"/>
      <c r="F33" s="132"/>
      <c r="G33" s="132"/>
      <c r="H33" s="132"/>
      <c r="I33" s="132"/>
      <c r="J33" s="132"/>
      <c r="K33" s="132"/>
    </row>
    <row r="34" spans="1:11" x14ac:dyDescent="0.2">
      <c r="A34" s="132"/>
      <c r="B34" s="132"/>
      <c r="C34" s="132"/>
      <c r="D34" s="132"/>
      <c r="E34" s="132"/>
      <c r="F34" s="132"/>
      <c r="G34" s="132"/>
      <c r="H34" s="132"/>
      <c r="I34" s="132"/>
      <c r="J34" s="132"/>
      <c r="K34" s="132"/>
    </row>
    <row r="35" spans="1:11" x14ac:dyDescent="0.2">
      <c r="A35" s="132"/>
      <c r="B35" s="132"/>
      <c r="C35" s="132"/>
      <c r="D35" s="132"/>
      <c r="E35" s="132"/>
      <c r="F35" s="132"/>
      <c r="G35" s="132"/>
      <c r="H35" s="132"/>
      <c r="I35" s="132"/>
      <c r="J35" s="132"/>
      <c r="K35" s="132"/>
    </row>
    <row r="36" spans="1:11" x14ac:dyDescent="0.2">
      <c r="A36" s="132"/>
      <c r="B36" s="132"/>
      <c r="C36" s="132"/>
      <c r="D36" s="132"/>
      <c r="E36" s="132"/>
      <c r="F36" s="132"/>
      <c r="G36" s="132"/>
      <c r="H36" s="132"/>
      <c r="I36" s="132"/>
      <c r="J36" s="132"/>
      <c r="K36" s="132"/>
    </row>
    <row r="42" spans="1:11" ht="15.75" x14ac:dyDescent="0.2">
      <c r="A42" s="133" t="s">
        <v>3</v>
      </c>
      <c r="B42" s="134"/>
      <c r="C42" s="134"/>
      <c r="D42" s="134"/>
      <c r="E42" s="134"/>
      <c r="F42" s="134"/>
      <c r="G42" s="134"/>
      <c r="H42" s="134"/>
      <c r="I42" s="134"/>
      <c r="J42" s="134"/>
      <c r="K42" s="135"/>
    </row>
    <row r="44" spans="1:11" x14ac:dyDescent="0.2">
      <c r="A44" s="136" t="s">
        <v>56</v>
      </c>
      <c r="B44" s="137"/>
      <c r="C44" s="137"/>
      <c r="D44" s="137"/>
      <c r="E44" s="138"/>
      <c r="F44" s="22"/>
      <c r="G44" s="23"/>
      <c r="H44" s="23"/>
      <c r="I44" s="23"/>
      <c r="J44" s="23"/>
      <c r="K44" s="24"/>
    </row>
    <row r="45" spans="1:11" x14ac:dyDescent="0.2">
      <c r="A45" s="139"/>
      <c r="B45" s="140"/>
      <c r="C45" s="140"/>
      <c r="D45" s="140"/>
      <c r="E45" s="141"/>
      <c r="F45" s="25"/>
      <c r="G45" s="17"/>
      <c r="H45" s="17"/>
      <c r="I45" s="17"/>
      <c r="J45" s="17"/>
      <c r="K45" s="18"/>
    </row>
    <row r="46" spans="1:11" x14ac:dyDescent="0.2">
      <c r="A46" s="139"/>
      <c r="B46" s="140"/>
      <c r="C46" s="140"/>
      <c r="D46" s="140"/>
      <c r="E46" s="141"/>
      <c r="F46" s="142" t="s">
        <v>27</v>
      </c>
      <c r="G46" s="143"/>
      <c r="H46" s="143"/>
      <c r="I46" s="143"/>
      <c r="J46" s="143"/>
      <c r="K46" s="144"/>
    </row>
    <row r="47" spans="1:11" x14ac:dyDescent="0.2">
      <c r="A47" s="142" t="s">
        <v>57</v>
      </c>
      <c r="B47" s="143"/>
      <c r="C47" s="143"/>
      <c r="D47" s="143"/>
      <c r="E47" s="144"/>
      <c r="F47" s="25"/>
      <c r="G47" s="17"/>
      <c r="H47" s="17"/>
      <c r="I47" s="17"/>
      <c r="J47" s="17"/>
      <c r="K47" s="18"/>
    </row>
    <row r="48" spans="1:11" x14ac:dyDescent="0.2">
      <c r="A48" s="145">
        <f>E5</f>
        <v>44154</v>
      </c>
      <c r="B48" s="146"/>
      <c r="C48" s="146"/>
      <c r="D48" s="146"/>
      <c r="E48" s="147"/>
      <c r="F48" s="148">
        <f>E5</f>
        <v>44154</v>
      </c>
      <c r="G48" s="149"/>
      <c r="H48" s="149"/>
      <c r="I48" s="149"/>
      <c r="J48" s="149"/>
      <c r="K48" s="150"/>
    </row>
    <row r="49" spans="1:11" x14ac:dyDescent="0.2">
      <c r="A49" s="142" t="s">
        <v>26</v>
      </c>
      <c r="B49" s="143"/>
      <c r="C49" s="143"/>
      <c r="D49" s="143"/>
      <c r="E49" s="144"/>
      <c r="F49" s="142" t="s">
        <v>2</v>
      </c>
      <c r="G49" s="143"/>
      <c r="H49" s="143"/>
      <c r="I49" s="143"/>
      <c r="J49" s="143"/>
      <c r="K49" s="144"/>
    </row>
    <row r="50" spans="1:11" x14ac:dyDescent="0.2">
      <c r="A50" s="142"/>
      <c r="B50" s="143"/>
      <c r="C50" s="143"/>
      <c r="D50" s="143"/>
      <c r="E50" s="144"/>
      <c r="F50" s="25"/>
      <c r="G50" s="17"/>
      <c r="H50" s="17"/>
      <c r="I50" s="17"/>
      <c r="J50" s="17"/>
      <c r="K50" s="18"/>
    </row>
    <row r="51" spans="1:11" x14ac:dyDescent="0.2">
      <c r="A51" s="128" t="s">
        <v>62</v>
      </c>
      <c r="B51" s="129"/>
      <c r="C51" s="131" t="s">
        <v>127</v>
      </c>
      <c r="D51" s="131"/>
      <c r="E51" s="18"/>
      <c r="F51" s="128" t="s">
        <v>59</v>
      </c>
      <c r="G51" s="129"/>
      <c r="H51" s="17" t="s">
        <v>125</v>
      </c>
      <c r="I51" s="17"/>
      <c r="J51" s="17"/>
      <c r="K51" s="18"/>
    </row>
    <row r="52" spans="1:11" x14ac:dyDescent="0.2">
      <c r="A52" s="128" t="s">
        <v>63</v>
      </c>
      <c r="B52" s="129"/>
      <c r="C52" s="130" t="s">
        <v>117</v>
      </c>
      <c r="D52" s="130"/>
      <c r="E52" s="18"/>
      <c r="F52" s="128" t="s">
        <v>60</v>
      </c>
      <c r="G52" s="129"/>
      <c r="H52" s="17" t="s">
        <v>130</v>
      </c>
      <c r="I52" s="17"/>
      <c r="J52" s="17"/>
      <c r="K52" s="18"/>
    </row>
    <row r="53" spans="1:11" x14ac:dyDescent="0.2">
      <c r="A53" s="128" t="s">
        <v>61</v>
      </c>
      <c r="B53" s="129"/>
      <c r="C53" s="17" t="s">
        <v>118</v>
      </c>
      <c r="D53" s="17"/>
      <c r="E53" s="18"/>
      <c r="F53" s="128" t="s">
        <v>61</v>
      </c>
      <c r="G53" s="129"/>
      <c r="H53" s="17" t="s">
        <v>118</v>
      </c>
      <c r="I53" s="17"/>
      <c r="J53" s="17"/>
      <c r="K53" s="18"/>
    </row>
    <row r="54" spans="1:11" x14ac:dyDescent="0.2">
      <c r="A54" s="128"/>
      <c r="B54" s="129"/>
      <c r="C54" s="17"/>
      <c r="D54" s="17"/>
      <c r="E54" s="18"/>
      <c r="F54" s="25"/>
      <c r="G54" s="17"/>
      <c r="H54" s="17"/>
      <c r="I54" s="17"/>
      <c r="J54" s="17"/>
      <c r="K54" s="18"/>
    </row>
    <row r="55" spans="1:11" x14ac:dyDescent="0.2">
      <c r="A55" s="128"/>
      <c r="B55" s="129"/>
      <c r="C55" s="17"/>
      <c r="D55" s="17"/>
      <c r="E55" s="18"/>
      <c r="F55" s="25"/>
      <c r="G55" s="17"/>
      <c r="H55" s="17"/>
      <c r="I55" s="17"/>
      <c r="J55" s="17"/>
      <c r="K55" s="18"/>
    </row>
    <row r="56" spans="1:11" x14ac:dyDescent="0.2">
      <c r="A56" s="19"/>
      <c r="B56" s="20"/>
      <c r="C56" s="20"/>
      <c r="D56" s="20"/>
      <c r="E56" s="21"/>
      <c r="F56" s="19"/>
      <c r="G56" s="20"/>
      <c r="H56" s="20"/>
      <c r="I56" s="20"/>
      <c r="J56" s="20"/>
      <c r="K56" s="21"/>
    </row>
  </sheetData>
  <mergeCells count="51">
    <mergeCell ref="A7:K7"/>
    <mergeCell ref="A1:K1"/>
    <mergeCell ref="A4:D4"/>
    <mergeCell ref="E4:K4"/>
    <mergeCell ref="A5:D5"/>
    <mergeCell ref="A6:K6"/>
    <mergeCell ref="A9:E10"/>
    <mergeCell ref="F9:K10"/>
    <mergeCell ref="A11:E11"/>
    <mergeCell ref="F11:K11"/>
    <mergeCell ref="A12:E12"/>
    <mergeCell ref="F12:K12"/>
    <mergeCell ref="A13:E13"/>
    <mergeCell ref="F13:G13"/>
    <mergeCell ref="A14:E14"/>
    <mergeCell ref="F14:G14"/>
    <mergeCell ref="A15:E15"/>
    <mergeCell ref="F15:K15"/>
    <mergeCell ref="A16:E16"/>
    <mergeCell ref="F16:K16"/>
    <mergeCell ref="A17:E17"/>
    <mergeCell ref="F17:K17"/>
    <mergeCell ref="A18:E18"/>
    <mergeCell ref="F18:K18"/>
    <mergeCell ref="A19:E19"/>
    <mergeCell ref="F19:K19"/>
    <mergeCell ref="A20:E20"/>
    <mergeCell ref="F20:K20"/>
    <mergeCell ref="A21:E22"/>
    <mergeCell ref="F21:K22"/>
    <mergeCell ref="A51:B51"/>
    <mergeCell ref="C51:D51"/>
    <mergeCell ref="F51:G51"/>
    <mergeCell ref="A25:K25"/>
    <mergeCell ref="A26:K36"/>
    <mergeCell ref="A42:K42"/>
    <mergeCell ref="A44:E46"/>
    <mergeCell ref="F46:K46"/>
    <mergeCell ref="A47:E47"/>
    <mergeCell ref="A48:E48"/>
    <mergeCell ref="F48:K48"/>
    <mergeCell ref="A49:E49"/>
    <mergeCell ref="F49:K49"/>
    <mergeCell ref="A50:E50"/>
    <mergeCell ref="A55:B55"/>
    <mergeCell ref="A52:B52"/>
    <mergeCell ref="C52:D52"/>
    <mergeCell ref="F52:G52"/>
    <mergeCell ref="A53:B53"/>
    <mergeCell ref="F53:G53"/>
    <mergeCell ref="A54:B54"/>
  </mergeCells>
  <pageMargins left="0.27559055118110237" right="0.11811023622047245"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Y64"/>
  <sheetViews>
    <sheetView view="pageBreakPreview" zoomScale="71" zoomScaleNormal="100" zoomScaleSheetLayoutView="71" workbookViewId="0">
      <selection activeCell="G13" sqref="G13:G23"/>
    </sheetView>
  </sheetViews>
  <sheetFormatPr defaultRowHeight="15" x14ac:dyDescent="0.25"/>
  <cols>
    <col min="1" max="1" width="3.85546875" customWidth="1"/>
    <col min="2" max="5" width="8.7109375" customWidth="1"/>
    <col min="6" max="6" width="5.28515625" customWidth="1"/>
    <col min="7" max="7" width="6.7109375" customWidth="1"/>
    <col min="8" max="8" width="9.42578125" customWidth="1"/>
    <col min="9" max="10" width="7.7109375" customWidth="1"/>
    <col min="11" max="11" width="10.28515625" customWidth="1"/>
    <col min="12" max="13" width="7.7109375" customWidth="1"/>
    <col min="14" max="14" width="10" customWidth="1"/>
    <col min="15" max="15" width="5.42578125" customWidth="1"/>
    <col min="16" max="16" width="8.85546875" customWidth="1"/>
    <col min="17" max="17" width="12.140625" customWidth="1"/>
    <col min="18" max="18" width="11.42578125" customWidth="1"/>
    <col min="19" max="19" width="2.140625" customWidth="1"/>
    <col min="20" max="20" width="9.85546875" customWidth="1"/>
    <col min="22" max="22" width="5.5703125" customWidth="1"/>
    <col min="23" max="23" width="9.85546875" customWidth="1"/>
    <col min="25" max="25" width="5" customWidth="1"/>
  </cols>
  <sheetData>
    <row r="1" spans="1:25" ht="18" x14ac:dyDescent="0.25">
      <c r="A1" s="175" t="s">
        <v>28</v>
      </c>
      <c r="B1" s="175"/>
      <c r="C1" s="175"/>
      <c r="D1" s="175"/>
      <c r="E1" s="175"/>
      <c r="F1" s="175"/>
      <c r="G1" s="175"/>
      <c r="H1" s="175"/>
      <c r="I1" s="175"/>
      <c r="J1" s="175"/>
      <c r="K1" s="175"/>
      <c r="L1" s="175"/>
      <c r="M1" s="175"/>
      <c r="N1" s="175"/>
      <c r="O1" s="175"/>
      <c r="P1" s="175"/>
      <c r="Q1" s="175"/>
      <c r="R1" s="175"/>
      <c r="S1" s="175"/>
    </row>
    <row r="2" spans="1:25" x14ac:dyDescent="0.25">
      <c r="A2" s="5"/>
      <c r="B2" s="4"/>
      <c r="C2" s="4"/>
      <c r="D2" s="4"/>
      <c r="E2" s="4"/>
      <c r="F2" s="4"/>
      <c r="G2" s="4"/>
      <c r="H2" s="4"/>
      <c r="I2" s="4"/>
      <c r="J2" s="4"/>
      <c r="K2" s="4"/>
      <c r="L2" s="4"/>
      <c r="M2" s="4"/>
      <c r="N2" s="4"/>
      <c r="O2" s="4"/>
      <c r="P2" s="4"/>
      <c r="Q2" s="4"/>
      <c r="R2" s="4"/>
      <c r="S2" s="4"/>
    </row>
    <row r="3" spans="1:25" ht="15.75" x14ac:dyDescent="0.25">
      <c r="A3" s="176" t="s">
        <v>29</v>
      </c>
      <c r="B3" s="176"/>
      <c r="C3" s="176"/>
      <c r="D3" s="176"/>
      <c r="E3" s="176"/>
      <c r="F3" s="176"/>
      <c r="G3" s="176"/>
      <c r="H3" s="176"/>
      <c r="I3" s="176"/>
      <c r="J3" s="177" t="s">
        <v>9</v>
      </c>
      <c r="K3" s="177"/>
      <c r="L3" s="177"/>
      <c r="M3" s="177"/>
      <c r="N3" s="177"/>
      <c r="O3" s="177"/>
      <c r="P3" s="177"/>
      <c r="Q3" s="177"/>
      <c r="R3" s="177"/>
      <c r="S3" s="177"/>
    </row>
    <row r="4" spans="1:25" ht="15.75" customHeight="1" x14ac:dyDescent="0.25">
      <c r="A4" s="176" t="s">
        <v>30</v>
      </c>
      <c r="B4" s="176"/>
      <c r="C4" s="176"/>
      <c r="D4" s="176"/>
      <c r="E4" s="176"/>
      <c r="F4" s="176"/>
      <c r="G4" s="176"/>
      <c r="H4" s="176"/>
      <c r="I4" s="176"/>
      <c r="J4" s="178" t="s">
        <v>134</v>
      </c>
      <c r="K4" s="178"/>
      <c r="L4" s="178"/>
      <c r="M4" s="178"/>
      <c r="N4" s="178"/>
      <c r="O4" s="178"/>
      <c r="P4" s="178"/>
      <c r="Q4" s="178"/>
      <c r="R4" s="178"/>
      <c r="S4" s="178"/>
    </row>
    <row r="5" spans="1:25" ht="15" customHeight="1" x14ac:dyDescent="0.25">
      <c r="A5" s="179" t="s">
        <v>31</v>
      </c>
      <c r="B5" s="179"/>
      <c r="C5" s="179"/>
      <c r="D5" s="179"/>
      <c r="E5" s="179"/>
      <c r="F5" s="179"/>
      <c r="G5" s="179"/>
      <c r="H5" s="179"/>
      <c r="I5" s="179"/>
      <c r="J5" s="180" t="s">
        <v>123</v>
      </c>
      <c r="K5" s="181"/>
      <c r="L5" s="181"/>
      <c r="M5" s="181"/>
      <c r="N5" s="181"/>
      <c r="O5" s="181"/>
      <c r="P5" s="181"/>
      <c r="Q5" s="181"/>
      <c r="R5" s="181"/>
      <c r="S5" s="182"/>
    </row>
    <row r="6" spans="1:25" ht="15.75" customHeight="1" x14ac:dyDescent="0.25">
      <c r="A6" s="179"/>
      <c r="B6" s="179"/>
      <c r="C6" s="179"/>
      <c r="D6" s="179"/>
      <c r="E6" s="179"/>
      <c r="F6" s="179"/>
      <c r="G6" s="179"/>
      <c r="H6" s="179"/>
      <c r="I6" s="179"/>
      <c r="J6" s="183"/>
      <c r="K6" s="184"/>
      <c r="L6" s="184"/>
      <c r="M6" s="184"/>
      <c r="N6" s="184"/>
      <c r="O6" s="184"/>
      <c r="P6" s="184"/>
      <c r="Q6" s="184"/>
      <c r="R6" s="184"/>
      <c r="S6" s="185"/>
    </row>
    <row r="7" spans="1:25" ht="15" customHeight="1" x14ac:dyDescent="0.25">
      <c r="A7" s="179" t="s">
        <v>32</v>
      </c>
      <c r="B7" s="179"/>
      <c r="C7" s="179"/>
      <c r="D7" s="179"/>
      <c r="E7" s="179"/>
      <c r="F7" s="179"/>
      <c r="G7" s="179"/>
      <c r="H7" s="179"/>
      <c r="I7" s="179"/>
      <c r="J7" s="186">
        <v>44158</v>
      </c>
      <c r="K7" s="186"/>
      <c r="L7" s="186"/>
      <c r="M7" s="186"/>
      <c r="N7" s="186"/>
      <c r="O7" s="186"/>
      <c r="P7" s="186"/>
      <c r="Q7" s="186"/>
      <c r="R7" s="186"/>
      <c r="S7" s="186"/>
    </row>
    <row r="8" spans="1:25" ht="15.75" customHeight="1" x14ac:dyDescent="0.25">
      <c r="A8" s="187" t="s">
        <v>33</v>
      </c>
      <c r="B8" s="187"/>
      <c r="C8" s="187"/>
      <c r="D8" s="187"/>
      <c r="E8" s="187"/>
      <c r="F8" s="187"/>
      <c r="G8" s="187"/>
      <c r="H8" s="187"/>
      <c r="I8" s="187"/>
      <c r="J8" s="188">
        <v>44154</v>
      </c>
      <c r="K8" s="189"/>
      <c r="L8" s="190">
        <v>1522490</v>
      </c>
      <c r="M8" s="190"/>
      <c r="N8" s="190"/>
      <c r="O8" s="190"/>
      <c r="P8" s="190"/>
      <c r="Q8" s="190"/>
      <c r="R8" s="190"/>
      <c r="S8" s="191"/>
    </row>
    <row r="9" spans="1:25" ht="15" customHeight="1" x14ac:dyDescent="0.25">
      <c r="A9" s="192" t="s">
        <v>122</v>
      </c>
      <c r="B9" s="194" t="s">
        <v>34</v>
      </c>
      <c r="C9" s="195"/>
      <c r="D9" s="195"/>
      <c r="E9" s="195"/>
      <c r="F9" s="198" t="s">
        <v>35</v>
      </c>
      <c r="G9" s="200" t="s">
        <v>45</v>
      </c>
      <c r="H9" s="201"/>
      <c r="I9" s="201"/>
      <c r="J9" s="201"/>
      <c r="K9" s="201"/>
      <c r="L9" s="201"/>
      <c r="M9" s="201"/>
      <c r="N9" s="201"/>
      <c r="O9" s="201"/>
      <c r="P9" s="201"/>
      <c r="Q9" s="201"/>
      <c r="R9" s="201"/>
      <c r="S9" s="201"/>
    </row>
    <row r="10" spans="1:25" ht="15" customHeight="1" x14ac:dyDescent="0.25">
      <c r="A10" s="193"/>
      <c r="B10" s="194"/>
      <c r="C10" s="195"/>
      <c r="D10" s="195"/>
      <c r="E10" s="195"/>
      <c r="F10" s="198"/>
      <c r="G10" s="198"/>
      <c r="H10" s="204" t="s">
        <v>140</v>
      </c>
      <c r="I10" s="205"/>
      <c r="J10" s="206"/>
      <c r="K10" s="210" t="s">
        <v>141</v>
      </c>
      <c r="L10" s="211"/>
      <c r="M10" s="212"/>
      <c r="N10" s="204" t="s">
        <v>142</v>
      </c>
      <c r="O10" s="205"/>
      <c r="P10" s="206"/>
      <c r="Q10" s="210" t="s">
        <v>143</v>
      </c>
      <c r="R10" s="211"/>
      <c r="S10" s="212"/>
      <c r="T10" s="204" t="s">
        <v>144</v>
      </c>
      <c r="U10" s="205"/>
      <c r="V10" s="206"/>
      <c r="W10" s="204" t="s">
        <v>145</v>
      </c>
      <c r="X10" s="205"/>
      <c r="Y10" s="206"/>
    </row>
    <row r="11" spans="1:25" ht="24.75" customHeight="1" x14ac:dyDescent="0.25">
      <c r="A11" s="193"/>
      <c r="B11" s="194"/>
      <c r="C11" s="195"/>
      <c r="D11" s="195"/>
      <c r="E11" s="195"/>
      <c r="F11" s="198"/>
      <c r="G11" s="198"/>
      <c r="H11" s="207"/>
      <c r="I11" s="208"/>
      <c r="J11" s="209"/>
      <c r="K11" s="213"/>
      <c r="L11" s="214"/>
      <c r="M11" s="215"/>
      <c r="N11" s="207"/>
      <c r="O11" s="208"/>
      <c r="P11" s="209"/>
      <c r="Q11" s="213"/>
      <c r="R11" s="214"/>
      <c r="S11" s="215"/>
      <c r="T11" s="207"/>
      <c r="U11" s="208"/>
      <c r="V11" s="209"/>
      <c r="W11" s="207"/>
      <c r="X11" s="208"/>
      <c r="Y11" s="209"/>
    </row>
    <row r="12" spans="1:25" ht="15.75" customHeight="1" x14ac:dyDescent="0.25">
      <c r="A12" s="193"/>
      <c r="B12" s="196"/>
      <c r="C12" s="197"/>
      <c r="D12" s="197"/>
      <c r="E12" s="197"/>
      <c r="F12" s="199"/>
      <c r="G12" s="199"/>
      <c r="H12" s="100" t="s">
        <v>36</v>
      </c>
      <c r="I12" s="202" t="s">
        <v>49</v>
      </c>
      <c r="J12" s="203"/>
      <c r="K12" s="8" t="s">
        <v>36</v>
      </c>
      <c r="L12" s="202" t="s">
        <v>49</v>
      </c>
      <c r="M12" s="203"/>
      <c r="N12" s="9" t="s">
        <v>36</v>
      </c>
      <c r="O12" s="202" t="s">
        <v>49</v>
      </c>
      <c r="P12" s="203"/>
      <c r="Q12" s="9" t="s">
        <v>36</v>
      </c>
      <c r="R12" s="202" t="s">
        <v>49</v>
      </c>
      <c r="S12" s="203"/>
      <c r="T12" s="9" t="s">
        <v>36</v>
      </c>
      <c r="U12" s="202" t="s">
        <v>49</v>
      </c>
      <c r="V12" s="203"/>
      <c r="W12" s="9" t="s">
        <v>36</v>
      </c>
      <c r="X12" s="202" t="s">
        <v>49</v>
      </c>
      <c r="Y12" s="203"/>
    </row>
    <row r="13" spans="1:25" ht="15.75" customHeight="1" x14ac:dyDescent="0.25">
      <c r="A13" s="109">
        <v>1</v>
      </c>
      <c r="B13" s="267" t="str">
        <f>'BİRİM FİYAT TEKLİF CETVELİ'!B6</f>
        <v>HGS Anteni</v>
      </c>
      <c r="C13" s="268"/>
      <c r="D13" s="268"/>
      <c r="E13" s="269"/>
      <c r="F13" s="110">
        <f>'BİRİM FİYAT TEKLİF CETVELİ'!D6</f>
        <v>4</v>
      </c>
      <c r="G13" s="111" t="str">
        <f>'BİRİM FİYAT TEKLİF CETVELİ'!C6</f>
        <v>Adet</v>
      </c>
      <c r="H13" s="112">
        <v>43</v>
      </c>
      <c r="I13" s="173">
        <f>PRODUCT(F13,H13)</f>
        <v>172</v>
      </c>
      <c r="J13" s="174"/>
      <c r="K13" s="113">
        <v>51</v>
      </c>
      <c r="L13" s="173">
        <f>PRODUCT(F13,K13)</f>
        <v>204</v>
      </c>
      <c r="M13" s="174"/>
      <c r="N13" s="114">
        <v>56.65</v>
      </c>
      <c r="O13" s="173">
        <f>PRODUCT(F13,N13)</f>
        <v>226.6</v>
      </c>
      <c r="P13" s="174"/>
      <c r="Q13" s="114">
        <v>53.25</v>
      </c>
      <c r="R13" s="173">
        <f>PRODUCT(F13,Q13)</f>
        <v>213</v>
      </c>
      <c r="S13" s="174"/>
      <c r="T13" s="114">
        <v>57</v>
      </c>
      <c r="U13" s="173">
        <f>PRODUCT(F13,T13)</f>
        <v>228</v>
      </c>
      <c r="V13" s="174"/>
      <c r="W13" s="114">
        <v>58</v>
      </c>
      <c r="X13" s="173">
        <f>PRODUCT(F13,W13)</f>
        <v>232</v>
      </c>
      <c r="Y13" s="174"/>
    </row>
    <row r="14" spans="1:25" ht="15.75" customHeight="1" x14ac:dyDescent="0.25">
      <c r="A14" s="109">
        <v>2</v>
      </c>
      <c r="B14" s="267">
        <f>'BİRİM FİYAT TEKLİF CETVELİ'!B7</f>
        <v>0</v>
      </c>
      <c r="C14" s="268"/>
      <c r="D14" s="268"/>
      <c r="E14" s="269"/>
      <c r="F14" s="110">
        <f>'BİRİM FİYAT TEKLİF CETVELİ'!D7</f>
        <v>0</v>
      </c>
      <c r="G14" s="111">
        <f>'BİRİM FİYAT TEKLİF CETVELİ'!C7</f>
        <v>0</v>
      </c>
      <c r="H14" s="112">
        <v>7.6</v>
      </c>
      <c r="I14" s="173">
        <f t="shared" ref="I14:I23" si="0">PRODUCT(F14,H14)</f>
        <v>0</v>
      </c>
      <c r="J14" s="174"/>
      <c r="K14" s="113">
        <v>9</v>
      </c>
      <c r="L14" s="173">
        <f t="shared" ref="L14:L23" si="1">PRODUCT(F14,K14)</f>
        <v>0</v>
      </c>
      <c r="M14" s="174"/>
      <c r="N14" s="114">
        <v>9.1</v>
      </c>
      <c r="O14" s="173">
        <f t="shared" ref="O14:O23" si="2">PRODUCT(F14,N14)</f>
        <v>0</v>
      </c>
      <c r="P14" s="174"/>
      <c r="Q14" s="114">
        <v>8.42</v>
      </c>
      <c r="R14" s="173">
        <f t="shared" ref="R14:R23" si="3">PRODUCT(F14,Q14)</f>
        <v>0</v>
      </c>
      <c r="S14" s="174"/>
      <c r="T14" s="114">
        <v>10</v>
      </c>
      <c r="U14" s="173">
        <f t="shared" ref="U14:U23" si="4">PRODUCT(F14,T14)</f>
        <v>0</v>
      </c>
      <c r="V14" s="174"/>
      <c r="W14" s="114">
        <v>9</v>
      </c>
      <c r="X14" s="173">
        <f t="shared" ref="X14:X23" si="5">PRODUCT(F14,W14)</f>
        <v>0</v>
      </c>
      <c r="Y14" s="174"/>
    </row>
    <row r="15" spans="1:25" ht="15.75" customHeight="1" x14ac:dyDescent="0.25">
      <c r="A15" s="109">
        <v>3</v>
      </c>
      <c r="B15" s="267">
        <f>'BİRİM FİYAT TEKLİF CETVELİ'!B8</f>
        <v>0</v>
      </c>
      <c r="C15" s="268"/>
      <c r="D15" s="268"/>
      <c r="E15" s="269"/>
      <c r="F15" s="110">
        <f>'BİRİM FİYAT TEKLİF CETVELİ'!D8</f>
        <v>0</v>
      </c>
      <c r="G15" s="111">
        <f>'BİRİM FİYAT TEKLİF CETVELİ'!C8</f>
        <v>0</v>
      </c>
      <c r="H15" s="112">
        <v>180</v>
      </c>
      <c r="I15" s="173">
        <f t="shared" si="0"/>
        <v>0</v>
      </c>
      <c r="J15" s="174"/>
      <c r="K15" s="113">
        <v>160</v>
      </c>
      <c r="L15" s="173">
        <f t="shared" si="1"/>
        <v>0</v>
      </c>
      <c r="M15" s="174"/>
      <c r="N15" s="114">
        <v>115</v>
      </c>
      <c r="O15" s="173">
        <f t="shared" si="2"/>
        <v>0</v>
      </c>
      <c r="P15" s="174"/>
      <c r="Q15" s="114">
        <v>225</v>
      </c>
      <c r="R15" s="173">
        <f t="shared" si="3"/>
        <v>0</v>
      </c>
      <c r="S15" s="174"/>
      <c r="T15" s="114">
        <v>140</v>
      </c>
      <c r="U15" s="173">
        <f t="shared" si="4"/>
        <v>0</v>
      </c>
      <c r="V15" s="174"/>
      <c r="W15" s="114">
        <v>530</v>
      </c>
      <c r="X15" s="173">
        <f t="shared" si="5"/>
        <v>0</v>
      </c>
      <c r="Y15" s="174"/>
    </row>
    <row r="16" spans="1:25" ht="15.75" customHeight="1" x14ac:dyDescent="0.25">
      <c r="A16" s="109">
        <v>4</v>
      </c>
      <c r="B16" s="267">
        <f>'BİRİM FİYAT TEKLİF CETVELİ'!B9</f>
        <v>0</v>
      </c>
      <c r="C16" s="268"/>
      <c r="D16" s="268"/>
      <c r="E16" s="269"/>
      <c r="F16" s="110">
        <f>'BİRİM FİYAT TEKLİF CETVELİ'!D9</f>
        <v>0</v>
      </c>
      <c r="G16" s="111">
        <f>'BİRİM FİYAT TEKLİF CETVELİ'!C9</f>
        <v>0</v>
      </c>
      <c r="H16" s="112">
        <v>298</v>
      </c>
      <c r="I16" s="173">
        <f t="shared" si="0"/>
        <v>0</v>
      </c>
      <c r="J16" s="174"/>
      <c r="K16" s="113">
        <v>165</v>
      </c>
      <c r="L16" s="173">
        <f t="shared" si="1"/>
        <v>0</v>
      </c>
      <c r="M16" s="174"/>
      <c r="N16" s="114">
        <v>125</v>
      </c>
      <c r="O16" s="173">
        <f t="shared" si="2"/>
        <v>0</v>
      </c>
      <c r="P16" s="174"/>
      <c r="Q16" s="114">
        <v>285</v>
      </c>
      <c r="R16" s="173">
        <f t="shared" si="3"/>
        <v>0</v>
      </c>
      <c r="S16" s="174"/>
      <c r="T16" s="114">
        <v>190</v>
      </c>
      <c r="U16" s="173">
        <f t="shared" si="4"/>
        <v>0</v>
      </c>
      <c r="V16" s="174"/>
      <c r="W16" s="114">
        <v>975</v>
      </c>
      <c r="X16" s="173">
        <f t="shared" si="5"/>
        <v>0</v>
      </c>
      <c r="Y16" s="174"/>
    </row>
    <row r="17" spans="1:25" ht="15.75" customHeight="1" x14ac:dyDescent="0.25">
      <c r="A17" s="109">
        <v>5</v>
      </c>
      <c r="B17" s="267">
        <f>'BİRİM FİYAT TEKLİF CETVELİ'!B10</f>
        <v>0</v>
      </c>
      <c r="C17" s="268"/>
      <c r="D17" s="268"/>
      <c r="E17" s="269"/>
      <c r="F17" s="110">
        <f>'BİRİM FİYAT TEKLİF CETVELİ'!D10</f>
        <v>0</v>
      </c>
      <c r="G17" s="111">
        <f>'BİRİM FİYAT TEKLİF CETVELİ'!C10</f>
        <v>0</v>
      </c>
      <c r="H17" s="112">
        <v>12</v>
      </c>
      <c r="I17" s="173">
        <f t="shared" si="0"/>
        <v>0</v>
      </c>
      <c r="J17" s="174"/>
      <c r="K17" s="113">
        <v>12</v>
      </c>
      <c r="L17" s="173">
        <f t="shared" si="1"/>
        <v>0</v>
      </c>
      <c r="M17" s="174"/>
      <c r="N17" s="114">
        <v>11</v>
      </c>
      <c r="O17" s="173">
        <f t="shared" si="2"/>
        <v>0</v>
      </c>
      <c r="P17" s="174"/>
      <c r="Q17" s="114">
        <v>12</v>
      </c>
      <c r="R17" s="173">
        <f t="shared" si="3"/>
        <v>0</v>
      </c>
      <c r="S17" s="174"/>
      <c r="T17" s="114">
        <v>10</v>
      </c>
      <c r="U17" s="173">
        <f t="shared" si="4"/>
        <v>0</v>
      </c>
      <c r="V17" s="174"/>
      <c r="W17" s="114">
        <v>16</v>
      </c>
      <c r="X17" s="173">
        <f t="shared" si="5"/>
        <v>0</v>
      </c>
      <c r="Y17" s="174"/>
    </row>
    <row r="18" spans="1:25" ht="15.75" customHeight="1" x14ac:dyDescent="0.25">
      <c r="A18" s="109">
        <v>6</v>
      </c>
      <c r="B18" s="267">
        <f>'BİRİM FİYAT TEKLİF CETVELİ'!B11</f>
        <v>0</v>
      </c>
      <c r="C18" s="268"/>
      <c r="D18" s="268"/>
      <c r="E18" s="269"/>
      <c r="F18" s="110">
        <f>'BİRİM FİYAT TEKLİF CETVELİ'!D11</f>
        <v>0</v>
      </c>
      <c r="G18" s="111">
        <f>'BİRİM FİYAT TEKLİF CETVELİ'!C11</f>
        <v>0</v>
      </c>
      <c r="H18" s="112">
        <v>35</v>
      </c>
      <c r="I18" s="173">
        <f t="shared" si="0"/>
        <v>0</v>
      </c>
      <c r="J18" s="174"/>
      <c r="K18" s="113">
        <v>23</v>
      </c>
      <c r="L18" s="173">
        <f t="shared" si="1"/>
        <v>0</v>
      </c>
      <c r="M18" s="174"/>
      <c r="N18" s="114">
        <v>24</v>
      </c>
      <c r="O18" s="173">
        <f t="shared" si="2"/>
        <v>0</v>
      </c>
      <c r="P18" s="174"/>
      <c r="Q18" s="114">
        <v>40</v>
      </c>
      <c r="R18" s="173">
        <f t="shared" si="3"/>
        <v>0</v>
      </c>
      <c r="S18" s="174"/>
      <c r="T18" s="114">
        <v>45</v>
      </c>
      <c r="U18" s="173">
        <f t="shared" si="4"/>
        <v>0</v>
      </c>
      <c r="V18" s="174"/>
      <c r="W18" s="114">
        <v>28</v>
      </c>
      <c r="X18" s="173">
        <f t="shared" si="5"/>
        <v>0</v>
      </c>
      <c r="Y18" s="174"/>
    </row>
    <row r="19" spans="1:25" ht="15.75" customHeight="1" x14ac:dyDescent="0.25">
      <c r="A19" s="109">
        <v>7</v>
      </c>
      <c r="B19" s="267">
        <f>'BİRİM FİYAT TEKLİF CETVELİ'!B12</f>
        <v>0</v>
      </c>
      <c r="C19" s="268"/>
      <c r="D19" s="268"/>
      <c r="E19" s="269"/>
      <c r="F19" s="110">
        <f>'BİRİM FİYAT TEKLİF CETVELİ'!D12</f>
        <v>0</v>
      </c>
      <c r="G19" s="111">
        <f>'BİRİM FİYAT TEKLİF CETVELİ'!C12</f>
        <v>0</v>
      </c>
      <c r="H19" s="112">
        <v>445</v>
      </c>
      <c r="I19" s="173">
        <f t="shared" si="0"/>
        <v>0</v>
      </c>
      <c r="J19" s="174"/>
      <c r="K19" s="113">
        <v>245</v>
      </c>
      <c r="L19" s="173">
        <f t="shared" si="1"/>
        <v>0</v>
      </c>
      <c r="M19" s="174"/>
      <c r="N19" s="114">
        <v>301.5</v>
      </c>
      <c r="O19" s="173">
        <f t="shared" si="2"/>
        <v>0</v>
      </c>
      <c r="P19" s="174"/>
      <c r="Q19" s="114">
        <v>280</v>
      </c>
      <c r="R19" s="173">
        <f t="shared" si="3"/>
        <v>0</v>
      </c>
      <c r="S19" s="174"/>
      <c r="T19" s="114">
        <v>261</v>
      </c>
      <c r="U19" s="173">
        <f t="shared" si="4"/>
        <v>0</v>
      </c>
      <c r="V19" s="174"/>
      <c r="W19" s="114">
        <v>730</v>
      </c>
      <c r="X19" s="173">
        <f t="shared" si="5"/>
        <v>0</v>
      </c>
      <c r="Y19" s="174"/>
    </row>
    <row r="20" spans="1:25" ht="15.75" customHeight="1" x14ac:dyDescent="0.25">
      <c r="A20" s="109">
        <v>8</v>
      </c>
      <c r="B20" s="267">
        <f>'BİRİM FİYAT TEKLİF CETVELİ'!B13</f>
        <v>0</v>
      </c>
      <c r="C20" s="268"/>
      <c r="D20" s="268"/>
      <c r="E20" s="269"/>
      <c r="F20" s="110">
        <f>'BİRİM FİYAT TEKLİF CETVELİ'!D13</f>
        <v>0</v>
      </c>
      <c r="G20" s="111">
        <f>'BİRİM FİYAT TEKLİF CETVELİ'!C13</f>
        <v>0</v>
      </c>
      <c r="H20" s="112">
        <v>1.5</v>
      </c>
      <c r="I20" s="173">
        <f t="shared" si="0"/>
        <v>0</v>
      </c>
      <c r="J20" s="174"/>
      <c r="K20" s="113">
        <v>2.25</v>
      </c>
      <c r="L20" s="173">
        <f t="shared" si="1"/>
        <v>0</v>
      </c>
      <c r="M20" s="174"/>
      <c r="N20" s="114">
        <v>1.75</v>
      </c>
      <c r="O20" s="173">
        <f t="shared" si="2"/>
        <v>0</v>
      </c>
      <c r="P20" s="174"/>
      <c r="Q20" s="114">
        <v>2</v>
      </c>
      <c r="R20" s="173">
        <f t="shared" si="3"/>
        <v>0</v>
      </c>
      <c r="S20" s="174"/>
      <c r="T20" s="114">
        <v>2</v>
      </c>
      <c r="U20" s="173">
        <f t="shared" si="4"/>
        <v>0</v>
      </c>
      <c r="V20" s="174"/>
      <c r="W20" s="114">
        <v>2.5</v>
      </c>
      <c r="X20" s="173">
        <f t="shared" si="5"/>
        <v>0</v>
      </c>
      <c r="Y20" s="174"/>
    </row>
    <row r="21" spans="1:25" ht="15.75" customHeight="1" x14ac:dyDescent="0.25">
      <c r="A21" s="109">
        <v>9</v>
      </c>
      <c r="B21" s="267">
        <f>'BİRİM FİYAT TEKLİF CETVELİ'!B14</f>
        <v>0</v>
      </c>
      <c r="C21" s="268"/>
      <c r="D21" s="268"/>
      <c r="E21" s="269"/>
      <c r="F21" s="110">
        <f>'BİRİM FİYAT TEKLİF CETVELİ'!D14</f>
        <v>0</v>
      </c>
      <c r="G21" s="111">
        <f>'BİRİM FİYAT TEKLİF CETVELİ'!C14</f>
        <v>0</v>
      </c>
      <c r="H21" s="112">
        <v>3</v>
      </c>
      <c r="I21" s="173">
        <f t="shared" si="0"/>
        <v>0</v>
      </c>
      <c r="J21" s="174"/>
      <c r="K21" s="113">
        <v>2.25</v>
      </c>
      <c r="L21" s="173">
        <f t="shared" si="1"/>
        <v>0</v>
      </c>
      <c r="M21" s="174"/>
      <c r="N21" s="114">
        <v>2.38</v>
      </c>
      <c r="O21" s="173">
        <f t="shared" si="2"/>
        <v>0</v>
      </c>
      <c r="P21" s="174"/>
      <c r="Q21" s="114">
        <v>3.3</v>
      </c>
      <c r="R21" s="173">
        <f t="shared" si="3"/>
        <v>0</v>
      </c>
      <c r="S21" s="174"/>
      <c r="T21" s="114">
        <v>2.5</v>
      </c>
      <c r="U21" s="173">
        <f t="shared" si="4"/>
        <v>0</v>
      </c>
      <c r="V21" s="174"/>
      <c r="W21" s="114">
        <v>4.5</v>
      </c>
      <c r="X21" s="173">
        <f t="shared" si="5"/>
        <v>0</v>
      </c>
      <c r="Y21" s="174"/>
    </row>
    <row r="22" spans="1:25" ht="15.75" customHeight="1" x14ac:dyDescent="0.25">
      <c r="A22" s="109">
        <v>10</v>
      </c>
      <c r="B22" s="267">
        <f>'BİRİM FİYAT TEKLİF CETVELİ'!B15</f>
        <v>0</v>
      </c>
      <c r="C22" s="268"/>
      <c r="D22" s="268"/>
      <c r="E22" s="269"/>
      <c r="F22" s="110">
        <f>'BİRİM FİYAT TEKLİF CETVELİ'!D15</f>
        <v>0</v>
      </c>
      <c r="G22" s="111">
        <f>'BİRİM FİYAT TEKLİF CETVELİ'!C15</f>
        <v>0</v>
      </c>
      <c r="H22" s="112">
        <v>14</v>
      </c>
      <c r="I22" s="173">
        <f t="shared" si="0"/>
        <v>0</v>
      </c>
      <c r="J22" s="174"/>
      <c r="K22" s="113">
        <v>8</v>
      </c>
      <c r="L22" s="173">
        <f t="shared" si="1"/>
        <v>0</v>
      </c>
      <c r="M22" s="174"/>
      <c r="N22" s="114">
        <v>13</v>
      </c>
      <c r="O22" s="173">
        <f t="shared" si="2"/>
        <v>0</v>
      </c>
      <c r="P22" s="174"/>
      <c r="Q22" s="114">
        <v>12</v>
      </c>
      <c r="R22" s="173">
        <f t="shared" si="3"/>
        <v>0</v>
      </c>
      <c r="S22" s="174"/>
      <c r="T22" s="114">
        <v>15</v>
      </c>
      <c r="U22" s="173">
        <f t="shared" si="4"/>
        <v>0</v>
      </c>
      <c r="V22" s="174"/>
      <c r="W22" s="114">
        <v>10</v>
      </c>
      <c r="X22" s="173">
        <f t="shared" si="5"/>
        <v>0</v>
      </c>
      <c r="Y22" s="174"/>
    </row>
    <row r="23" spans="1:25" ht="15.75" customHeight="1" x14ac:dyDescent="0.25">
      <c r="A23" s="109">
        <v>11</v>
      </c>
      <c r="B23" s="267">
        <f>'BİRİM FİYAT TEKLİF CETVELİ'!B16</f>
        <v>0</v>
      </c>
      <c r="C23" s="268"/>
      <c r="D23" s="268"/>
      <c r="E23" s="269"/>
      <c r="F23" s="110">
        <f>'BİRİM FİYAT TEKLİF CETVELİ'!D16</f>
        <v>0</v>
      </c>
      <c r="G23" s="111">
        <f>'BİRİM FİYAT TEKLİF CETVELİ'!C16</f>
        <v>0</v>
      </c>
      <c r="H23" s="112">
        <v>7</v>
      </c>
      <c r="I23" s="173">
        <f t="shared" si="0"/>
        <v>0</v>
      </c>
      <c r="J23" s="174"/>
      <c r="K23" s="113">
        <v>3.9</v>
      </c>
      <c r="L23" s="173">
        <f t="shared" si="1"/>
        <v>0</v>
      </c>
      <c r="M23" s="174"/>
      <c r="N23" s="114">
        <v>6</v>
      </c>
      <c r="O23" s="173">
        <f t="shared" si="2"/>
        <v>0</v>
      </c>
      <c r="P23" s="174"/>
      <c r="Q23" s="114">
        <v>9</v>
      </c>
      <c r="R23" s="173">
        <f t="shared" si="3"/>
        <v>0</v>
      </c>
      <c r="S23" s="174"/>
      <c r="T23" s="114">
        <v>8</v>
      </c>
      <c r="U23" s="173">
        <f t="shared" si="4"/>
        <v>0</v>
      </c>
      <c r="V23" s="174"/>
      <c r="W23" s="114">
        <v>8</v>
      </c>
      <c r="X23" s="173">
        <f t="shared" si="5"/>
        <v>0</v>
      </c>
      <c r="Y23" s="174"/>
    </row>
    <row r="24" spans="1:25" x14ac:dyDescent="0.25">
      <c r="A24" s="6"/>
      <c r="B24" s="235" t="s">
        <v>37</v>
      </c>
      <c r="C24" s="235"/>
      <c r="D24" s="235"/>
      <c r="E24" s="235"/>
      <c r="F24" s="15"/>
      <c r="G24" s="14"/>
      <c r="H24" s="16"/>
      <c r="I24" s="236">
        <f>SUM(I13:J23)</f>
        <v>172</v>
      </c>
      <c r="J24" s="237"/>
      <c r="K24" s="40"/>
      <c r="L24" s="236">
        <f>SUM(L13:M23)</f>
        <v>204</v>
      </c>
      <c r="M24" s="237"/>
      <c r="N24" s="40"/>
      <c r="O24" s="238">
        <f>SUM(O13:P23)</f>
        <v>226.6</v>
      </c>
      <c r="P24" s="237"/>
      <c r="Q24" s="32"/>
      <c r="R24" s="239">
        <f>SUM(R13:S23)</f>
        <v>213</v>
      </c>
      <c r="S24" s="240"/>
      <c r="T24" s="40"/>
      <c r="U24" s="236">
        <f>SUM(U13:V23)</f>
        <v>228</v>
      </c>
      <c r="V24" s="237"/>
      <c r="W24" s="40"/>
      <c r="X24" s="236">
        <f>SUM(X13:Y23)</f>
        <v>232</v>
      </c>
      <c r="Y24" s="237"/>
    </row>
    <row r="25" spans="1:25" x14ac:dyDescent="0.25">
      <c r="A25" s="216"/>
      <c r="B25" s="217"/>
      <c r="C25" s="217"/>
      <c r="D25" s="217"/>
      <c r="E25" s="217"/>
      <c r="F25" s="217"/>
      <c r="G25" s="217"/>
      <c r="H25" s="217"/>
      <c r="I25" s="217"/>
      <c r="J25" s="217"/>
      <c r="K25" s="217"/>
      <c r="L25" s="217"/>
      <c r="M25" s="217"/>
      <c r="N25" s="217"/>
      <c r="O25" s="217"/>
      <c r="P25" s="217"/>
      <c r="Q25" s="217"/>
      <c r="R25" s="217"/>
      <c r="S25" s="217"/>
      <c r="V25" s="103"/>
      <c r="Y25" s="103"/>
    </row>
    <row r="26" spans="1:25" x14ac:dyDescent="0.25">
      <c r="A26" s="218"/>
      <c r="B26" s="219" t="s">
        <v>34</v>
      </c>
      <c r="C26" s="219"/>
      <c r="D26" s="219"/>
      <c r="E26" s="219"/>
      <c r="F26" s="221" t="s">
        <v>38</v>
      </c>
      <c r="G26" s="222"/>
      <c r="H26" s="222"/>
      <c r="I26" s="222"/>
      <c r="J26" s="222"/>
      <c r="K26" s="222"/>
      <c r="L26" s="222"/>
      <c r="M26" s="222"/>
      <c r="N26" s="222"/>
      <c r="O26" s="222"/>
      <c r="P26" s="222"/>
      <c r="Q26" s="222"/>
      <c r="R26" s="222"/>
      <c r="S26" s="222"/>
    </row>
    <row r="27" spans="1:25" ht="15" customHeight="1" x14ac:dyDescent="0.25">
      <c r="A27" s="218"/>
      <c r="B27" s="219"/>
      <c r="C27" s="219"/>
      <c r="D27" s="219"/>
      <c r="E27" s="220"/>
      <c r="F27" s="223" t="s">
        <v>39</v>
      </c>
      <c r="G27" s="223"/>
      <c r="H27" s="223"/>
      <c r="I27" s="223"/>
      <c r="J27" s="224" t="s">
        <v>46</v>
      </c>
      <c r="K27" s="225"/>
      <c r="L27" s="225"/>
      <c r="M27" s="226"/>
      <c r="N27" s="230" t="s">
        <v>40</v>
      </c>
      <c r="O27" s="231"/>
      <c r="P27" s="231"/>
      <c r="Q27" s="231"/>
      <c r="R27" s="231"/>
      <c r="S27" s="232"/>
    </row>
    <row r="28" spans="1:25" x14ac:dyDescent="0.25">
      <c r="A28" s="6"/>
      <c r="B28" s="233" t="s">
        <v>41</v>
      </c>
      <c r="C28" s="234"/>
      <c r="D28" s="234"/>
      <c r="E28" s="234"/>
      <c r="F28" s="223"/>
      <c r="G28" s="223"/>
      <c r="H28" s="223"/>
      <c r="I28" s="223"/>
      <c r="J28" s="227"/>
      <c r="K28" s="228"/>
      <c r="L28" s="228"/>
      <c r="M28" s="229"/>
      <c r="N28" s="243" t="s">
        <v>42</v>
      </c>
      <c r="O28" s="244"/>
      <c r="P28" s="10" t="s">
        <v>8</v>
      </c>
      <c r="Q28" s="11" t="s">
        <v>43</v>
      </c>
      <c r="R28" s="245" t="s">
        <v>47</v>
      </c>
      <c r="S28" s="246"/>
    </row>
    <row r="29" spans="1:25" ht="15" customHeight="1" x14ac:dyDescent="0.25">
      <c r="A29" s="247">
        <v>1</v>
      </c>
      <c r="B29" s="250" t="s">
        <v>44</v>
      </c>
      <c r="C29" s="251"/>
      <c r="D29" s="251"/>
      <c r="E29" s="251"/>
      <c r="F29" s="256" t="str">
        <f>(H10)</f>
        <v>AKDOĞAN ELEKTRİK</v>
      </c>
      <c r="G29" s="256"/>
      <c r="H29" s="256"/>
      <c r="I29" s="256"/>
      <c r="J29" s="257" t="s">
        <v>138</v>
      </c>
      <c r="K29" s="257"/>
      <c r="L29" s="257"/>
      <c r="M29" s="257"/>
      <c r="N29" s="258">
        <f>(I24)</f>
        <v>172</v>
      </c>
      <c r="O29" s="258"/>
      <c r="P29" s="259"/>
      <c r="Q29" s="260">
        <f>(N29*18)/100</f>
        <v>30.96</v>
      </c>
      <c r="R29" s="263">
        <f>(N29+Q29)</f>
        <v>202.96</v>
      </c>
      <c r="S29" s="263"/>
    </row>
    <row r="30" spans="1:25" ht="15" customHeight="1" x14ac:dyDescent="0.25">
      <c r="A30" s="248"/>
      <c r="B30" s="252"/>
      <c r="C30" s="253"/>
      <c r="D30" s="253"/>
      <c r="E30" s="253"/>
      <c r="F30" s="256"/>
      <c r="G30" s="256"/>
      <c r="H30" s="256"/>
      <c r="I30" s="256"/>
      <c r="J30" s="257"/>
      <c r="K30" s="257"/>
      <c r="L30" s="257"/>
      <c r="M30" s="257"/>
      <c r="N30" s="258"/>
      <c r="O30" s="258"/>
      <c r="P30" s="259"/>
      <c r="Q30" s="261"/>
      <c r="R30" s="263"/>
      <c r="S30" s="263"/>
    </row>
    <row r="31" spans="1:25" ht="24" customHeight="1" x14ac:dyDescent="0.25">
      <c r="A31" s="249"/>
      <c r="B31" s="254"/>
      <c r="C31" s="255"/>
      <c r="D31" s="255"/>
      <c r="E31" s="255"/>
      <c r="F31" s="256"/>
      <c r="G31" s="256"/>
      <c r="H31" s="256"/>
      <c r="I31" s="256"/>
      <c r="J31" s="257"/>
      <c r="K31" s="257"/>
      <c r="L31" s="257"/>
      <c r="M31" s="257"/>
      <c r="N31" s="258"/>
      <c r="O31" s="258"/>
      <c r="P31" s="259"/>
      <c r="Q31" s="262"/>
      <c r="R31" s="263"/>
      <c r="S31" s="263"/>
    </row>
    <row r="32" spans="1:25" x14ac:dyDescent="0.25">
      <c r="A32" s="247"/>
      <c r="B32" s="250"/>
      <c r="C32" s="251"/>
      <c r="D32" s="251"/>
      <c r="E32" s="251"/>
      <c r="F32" s="277"/>
      <c r="G32" s="277"/>
      <c r="H32" s="277"/>
      <c r="I32" s="277"/>
      <c r="J32" s="241"/>
      <c r="K32" s="241"/>
      <c r="L32" s="241"/>
      <c r="M32" s="241"/>
      <c r="N32" s="242"/>
      <c r="O32" s="242"/>
      <c r="P32" s="242"/>
      <c r="Q32" s="270"/>
      <c r="R32" s="272"/>
      <c r="S32" s="272"/>
    </row>
    <row r="33" spans="1:19" x14ac:dyDescent="0.25">
      <c r="A33" s="249"/>
      <c r="B33" s="254"/>
      <c r="C33" s="255"/>
      <c r="D33" s="255"/>
      <c r="E33" s="255"/>
      <c r="F33" s="277"/>
      <c r="G33" s="277"/>
      <c r="H33" s="277"/>
      <c r="I33" s="277"/>
      <c r="J33" s="241"/>
      <c r="K33" s="241"/>
      <c r="L33" s="241"/>
      <c r="M33" s="241"/>
      <c r="N33" s="242"/>
      <c r="O33" s="242"/>
      <c r="P33" s="242"/>
      <c r="Q33" s="271"/>
      <c r="R33" s="272"/>
      <c r="S33" s="272"/>
    </row>
    <row r="34" spans="1:19" x14ac:dyDescent="0.25">
      <c r="A34" s="5"/>
      <c r="B34" s="273"/>
      <c r="C34" s="273"/>
      <c r="D34" s="273"/>
      <c r="E34" s="273"/>
      <c r="F34" s="273"/>
      <c r="G34" s="273"/>
      <c r="H34" s="273"/>
      <c r="I34" s="273"/>
      <c r="J34" s="273"/>
      <c r="K34" s="273"/>
      <c r="L34" s="273"/>
      <c r="M34" s="273"/>
      <c r="N34" s="273"/>
      <c r="O34" s="273"/>
      <c r="P34" s="273"/>
      <c r="Q34" s="273"/>
      <c r="R34" s="273"/>
      <c r="S34" s="273"/>
    </row>
    <row r="35" spans="1:19" x14ac:dyDescent="0.25">
      <c r="A35" s="5"/>
      <c r="B35" s="274"/>
      <c r="C35" s="274"/>
      <c r="D35" s="274"/>
      <c r="E35" s="274"/>
      <c r="F35" s="274"/>
      <c r="G35" s="274"/>
      <c r="H35" s="274"/>
      <c r="I35" s="274"/>
      <c r="J35" s="274"/>
      <c r="K35" s="274"/>
      <c r="L35" s="274"/>
      <c r="M35" s="274"/>
      <c r="N35" s="274"/>
      <c r="O35" s="274"/>
      <c r="P35" s="274"/>
      <c r="Q35" s="274"/>
      <c r="R35" s="274"/>
      <c r="S35" s="274"/>
    </row>
    <row r="36" spans="1:19" ht="15" customHeight="1" x14ac:dyDescent="0.25">
      <c r="A36" s="275" t="s">
        <v>48</v>
      </c>
      <c r="B36" s="275"/>
      <c r="C36" s="275"/>
      <c r="D36" s="275"/>
      <c r="E36" s="275"/>
      <c r="F36" s="275"/>
      <c r="G36" s="275"/>
      <c r="H36" s="275"/>
      <c r="I36" s="275"/>
      <c r="J36" s="275"/>
      <c r="K36" s="275"/>
      <c r="L36" s="275"/>
      <c r="M36" s="275"/>
      <c r="N36" s="275"/>
      <c r="O36" s="275"/>
      <c r="P36" s="275"/>
      <c r="Q36" s="275"/>
      <c r="R36" s="275"/>
      <c r="S36" s="275"/>
    </row>
    <row r="37" spans="1:19" ht="15" customHeight="1" x14ac:dyDescent="0.25">
      <c r="A37" s="275"/>
      <c r="B37" s="275"/>
      <c r="C37" s="275"/>
      <c r="D37" s="275"/>
      <c r="E37" s="275"/>
      <c r="F37" s="275"/>
      <c r="G37" s="275"/>
      <c r="H37" s="275"/>
      <c r="I37" s="275"/>
      <c r="J37" s="275"/>
      <c r="K37" s="275"/>
      <c r="L37" s="275"/>
      <c r="M37" s="275"/>
      <c r="N37" s="275"/>
      <c r="O37" s="275"/>
      <c r="P37" s="275"/>
      <c r="Q37" s="275"/>
      <c r="R37" s="275"/>
      <c r="S37" s="275"/>
    </row>
    <row r="38" spans="1:19" ht="15" customHeight="1" x14ac:dyDescent="0.25">
      <c r="A38" s="275"/>
      <c r="B38" s="275"/>
      <c r="C38" s="275"/>
      <c r="D38" s="275"/>
      <c r="E38" s="275"/>
      <c r="F38" s="275"/>
      <c r="G38" s="275"/>
      <c r="H38" s="275"/>
      <c r="I38" s="275"/>
      <c r="J38" s="275"/>
      <c r="K38" s="275"/>
      <c r="L38" s="275"/>
      <c r="M38" s="275"/>
      <c r="N38" s="275"/>
      <c r="O38" s="275"/>
      <c r="P38" s="275"/>
      <c r="Q38" s="275"/>
      <c r="R38" s="275"/>
      <c r="S38" s="275"/>
    </row>
    <row r="39" spans="1:19" x14ac:dyDescent="0.25">
      <c r="A39" s="275"/>
      <c r="B39" s="275"/>
      <c r="C39" s="275"/>
      <c r="D39" s="275"/>
      <c r="E39" s="275"/>
      <c r="F39" s="275"/>
      <c r="G39" s="275"/>
      <c r="H39" s="275"/>
      <c r="I39" s="275"/>
      <c r="J39" s="275"/>
      <c r="K39" s="275"/>
      <c r="L39" s="275"/>
      <c r="M39" s="275"/>
      <c r="N39" s="275"/>
      <c r="O39" s="275"/>
      <c r="P39" s="275"/>
      <c r="Q39" s="275"/>
      <c r="R39" s="275"/>
      <c r="S39" s="275"/>
    </row>
    <row r="40" spans="1:19" x14ac:dyDescent="0.25">
      <c r="A40" s="275"/>
      <c r="B40" s="275"/>
      <c r="C40" s="275"/>
      <c r="D40" s="275"/>
      <c r="E40" s="275"/>
      <c r="F40" s="275"/>
      <c r="G40" s="275"/>
      <c r="H40" s="275"/>
      <c r="I40" s="275"/>
      <c r="J40" s="275"/>
      <c r="K40" s="275"/>
      <c r="L40" s="275"/>
      <c r="M40" s="275"/>
      <c r="N40" s="275"/>
      <c r="O40" s="275"/>
      <c r="P40" s="275"/>
      <c r="Q40" s="275"/>
      <c r="R40" s="275"/>
      <c r="S40" s="275"/>
    </row>
    <row r="41" spans="1:19" ht="15.75" x14ac:dyDescent="0.25">
      <c r="A41" s="102"/>
      <c r="B41" s="102"/>
      <c r="C41" s="102"/>
      <c r="D41" s="102"/>
      <c r="E41" s="102"/>
      <c r="F41" s="102"/>
      <c r="G41" s="102"/>
      <c r="H41" s="102"/>
      <c r="I41" s="102"/>
      <c r="J41" s="102"/>
      <c r="K41" s="102"/>
      <c r="L41" s="102"/>
      <c r="M41" s="102"/>
      <c r="N41" s="102"/>
      <c r="O41" s="102"/>
      <c r="P41" s="102"/>
      <c r="Q41" s="102"/>
      <c r="R41" s="102"/>
      <c r="S41" s="102"/>
    </row>
    <row r="42" spans="1:19" ht="15.75" x14ac:dyDescent="0.25">
      <c r="A42" s="102"/>
      <c r="B42" s="102"/>
      <c r="C42" s="102"/>
      <c r="D42" s="102"/>
      <c r="E42" s="102"/>
      <c r="F42" s="102"/>
      <c r="G42" s="102"/>
      <c r="H42" s="102"/>
      <c r="I42" s="102"/>
      <c r="J42" s="102"/>
      <c r="K42" s="102"/>
      <c r="L42" s="102"/>
      <c r="M42" s="102"/>
      <c r="N42" s="102"/>
      <c r="O42" s="102"/>
      <c r="P42" s="102"/>
      <c r="Q42" s="102"/>
      <c r="R42" s="102"/>
      <c r="S42" s="102"/>
    </row>
    <row r="43" spans="1:19" ht="15.75" x14ac:dyDescent="0.25">
      <c r="A43" s="102"/>
      <c r="B43" s="102"/>
      <c r="C43" s="102"/>
      <c r="D43" s="102"/>
      <c r="E43" s="102"/>
      <c r="F43" s="102"/>
      <c r="G43" s="102"/>
      <c r="H43" s="102"/>
      <c r="I43" s="102"/>
      <c r="J43" s="102"/>
      <c r="K43" s="102"/>
      <c r="L43" s="102"/>
      <c r="M43" s="102"/>
      <c r="N43" s="102"/>
      <c r="O43" s="102"/>
      <c r="P43" s="102"/>
      <c r="Q43" s="102"/>
      <c r="R43" s="102"/>
      <c r="S43" s="102"/>
    </row>
    <row r="44" spans="1:19" x14ac:dyDescent="0.25">
      <c r="A44" s="104"/>
      <c r="B44" s="101"/>
      <c r="C44" s="101"/>
      <c r="D44" s="101"/>
      <c r="E44" s="101"/>
      <c r="F44" s="101"/>
      <c r="G44" s="7"/>
      <c r="H44" s="7"/>
      <c r="I44" s="101"/>
      <c r="J44" s="101"/>
      <c r="K44" s="101"/>
      <c r="L44" s="101"/>
      <c r="M44" s="101"/>
      <c r="N44" s="101"/>
      <c r="O44" s="101"/>
      <c r="P44" s="105"/>
      <c r="Q44" s="101"/>
      <c r="R44" s="101"/>
      <c r="S44" s="101"/>
    </row>
    <row r="45" spans="1:19" x14ac:dyDescent="0.25">
      <c r="A45" s="7"/>
      <c r="B45" s="13"/>
      <c r="C45" s="13"/>
      <c r="D45" s="13"/>
      <c r="E45" s="13"/>
      <c r="F45" s="13"/>
      <c r="G45" s="13"/>
      <c r="H45" s="13"/>
      <c r="I45" s="7"/>
      <c r="J45" s="7"/>
      <c r="K45" s="7"/>
      <c r="L45" s="7"/>
      <c r="M45" s="7"/>
      <c r="N45" s="7"/>
      <c r="O45" s="13"/>
      <c r="P45" s="13"/>
      <c r="Q45" s="13"/>
      <c r="R45" s="13"/>
      <c r="S45" s="13"/>
    </row>
    <row r="46" spans="1:19" x14ac:dyDescent="0.25">
      <c r="A46" s="13"/>
      <c r="B46" s="13"/>
      <c r="C46" s="13"/>
      <c r="D46" s="13"/>
      <c r="E46" s="13"/>
      <c r="F46" s="13"/>
      <c r="G46" s="13"/>
      <c r="H46" s="106"/>
      <c r="I46" s="13"/>
      <c r="J46" s="13"/>
      <c r="K46" s="13"/>
      <c r="L46" s="13"/>
      <c r="M46" s="13"/>
      <c r="N46" s="13"/>
      <c r="O46" s="13"/>
      <c r="P46" s="13"/>
      <c r="Q46" s="13"/>
      <c r="R46" s="13"/>
      <c r="S46" s="13"/>
    </row>
    <row r="47" spans="1:19" x14ac:dyDescent="0.25">
      <c r="A47" s="107"/>
      <c r="B47" s="108"/>
      <c r="C47" s="108"/>
      <c r="D47" s="108"/>
      <c r="E47" s="108"/>
      <c r="F47" s="108"/>
      <c r="G47" s="108"/>
      <c r="H47" s="108"/>
      <c r="I47" s="107"/>
      <c r="J47" s="107"/>
      <c r="K47" s="107"/>
      <c r="L47" s="107"/>
      <c r="M47" s="107"/>
      <c r="N47" s="107"/>
      <c r="O47" s="108"/>
      <c r="P47" s="108"/>
      <c r="Q47" s="108"/>
      <c r="R47" s="108"/>
      <c r="S47" s="108"/>
    </row>
    <row r="49" spans="1:19" x14ac:dyDescent="0.25">
      <c r="A49" s="7"/>
    </row>
    <row r="50" spans="1:19" x14ac:dyDescent="0.25">
      <c r="A50" s="12"/>
    </row>
    <row r="51" spans="1:19" x14ac:dyDescent="0.25">
      <c r="A51" s="13"/>
    </row>
    <row r="52" spans="1:19" ht="15.75" x14ac:dyDescent="0.25">
      <c r="A52" s="35"/>
      <c r="B52" s="36"/>
      <c r="C52" s="36"/>
      <c r="D52" s="36"/>
      <c r="E52" s="36"/>
      <c r="F52" s="36"/>
      <c r="G52" s="36"/>
      <c r="H52" s="36"/>
      <c r="I52" s="36"/>
      <c r="J52" s="36"/>
      <c r="K52" s="36"/>
      <c r="L52" s="36"/>
      <c r="M52" s="36"/>
      <c r="N52" s="36"/>
      <c r="O52" s="36"/>
      <c r="P52" s="36"/>
      <c r="Q52" s="36"/>
      <c r="R52" s="36"/>
      <c r="S52" s="36"/>
    </row>
    <row r="53" spans="1:19" ht="15.75" x14ac:dyDescent="0.25">
      <c r="A53" s="264" t="s">
        <v>27</v>
      </c>
      <c r="B53" s="264"/>
      <c r="C53" s="264"/>
      <c r="D53" s="264"/>
      <c r="E53" s="264"/>
      <c r="F53" s="264"/>
      <c r="G53" s="264"/>
      <c r="H53" s="264"/>
      <c r="I53" s="264"/>
      <c r="J53" s="264"/>
      <c r="K53" s="264"/>
      <c r="L53" s="264"/>
      <c r="M53" s="264"/>
      <c r="N53" s="264"/>
      <c r="O53" s="264"/>
      <c r="P53" s="264"/>
      <c r="Q53" s="264"/>
      <c r="R53" s="264"/>
      <c r="S53" s="264"/>
    </row>
    <row r="54" spans="1:19" ht="15.75" x14ac:dyDescent="0.25">
      <c r="A54" s="276">
        <f>J7</f>
        <v>44158</v>
      </c>
      <c r="B54" s="276"/>
      <c r="C54" s="276"/>
      <c r="D54" s="276"/>
      <c r="E54" s="276"/>
      <c r="F54" s="276"/>
      <c r="G54" s="276"/>
      <c r="H54" s="276"/>
      <c r="I54" s="276"/>
      <c r="J54" s="276"/>
      <c r="K54" s="276"/>
      <c r="L54" s="276"/>
      <c r="M54" s="276"/>
      <c r="N54" s="276"/>
      <c r="O54" s="276"/>
      <c r="P54" s="276"/>
      <c r="Q54" s="276"/>
      <c r="R54" s="276"/>
      <c r="S54" s="276"/>
    </row>
    <row r="55" spans="1:19" ht="15.75" x14ac:dyDescent="0.25">
      <c r="A55" s="37"/>
      <c r="B55" s="36"/>
      <c r="C55" s="36"/>
      <c r="D55" s="36"/>
      <c r="E55" s="36"/>
      <c r="F55" s="36"/>
      <c r="G55" s="36"/>
      <c r="H55" s="36"/>
      <c r="I55" s="36"/>
      <c r="J55" s="36"/>
      <c r="K55" s="36"/>
      <c r="L55" s="36"/>
      <c r="M55" s="36"/>
      <c r="N55" s="36"/>
      <c r="O55" s="36"/>
      <c r="P55" s="36"/>
      <c r="Q55" s="36"/>
      <c r="R55" s="36"/>
      <c r="S55" s="36"/>
    </row>
    <row r="56" spans="1:19" ht="15.75" x14ac:dyDescent="0.25">
      <c r="A56" s="35"/>
      <c r="B56" s="35"/>
      <c r="C56" s="35"/>
      <c r="D56" s="35"/>
      <c r="E56" s="35"/>
      <c r="F56" s="35"/>
      <c r="G56" s="35"/>
      <c r="H56" s="35"/>
      <c r="I56" s="35"/>
      <c r="J56" s="35"/>
      <c r="K56" s="35"/>
      <c r="L56" s="35"/>
      <c r="M56" s="35"/>
      <c r="N56" s="35"/>
      <c r="O56" s="35"/>
      <c r="P56" s="35"/>
      <c r="Q56" s="35"/>
      <c r="R56" s="35"/>
      <c r="S56" s="35"/>
    </row>
    <row r="57" spans="1:19" ht="15.75" x14ac:dyDescent="0.25">
      <c r="A57" s="38"/>
      <c r="B57" s="38"/>
      <c r="C57" s="38"/>
      <c r="D57" s="38"/>
      <c r="E57" s="38"/>
      <c r="F57" s="38"/>
      <c r="G57" s="38"/>
      <c r="H57" s="38"/>
      <c r="I57" s="38"/>
      <c r="J57" s="38"/>
      <c r="K57" s="38"/>
      <c r="L57" s="38"/>
      <c r="M57" s="38"/>
      <c r="N57" s="38"/>
      <c r="O57" s="38"/>
      <c r="P57" s="38"/>
      <c r="Q57" s="38"/>
      <c r="R57" s="38"/>
      <c r="S57" s="38"/>
    </row>
    <row r="58" spans="1:19" ht="15.75" x14ac:dyDescent="0.25">
      <c r="A58" s="39"/>
      <c r="B58" s="36"/>
      <c r="C58" s="36"/>
      <c r="D58" s="36"/>
      <c r="E58" s="36"/>
      <c r="F58" s="36"/>
      <c r="G58" s="36"/>
      <c r="H58" s="36"/>
      <c r="I58" s="36"/>
      <c r="J58" s="36"/>
      <c r="K58" s="36"/>
      <c r="L58" s="36"/>
      <c r="M58" s="36"/>
      <c r="N58" s="36"/>
      <c r="O58" s="36"/>
      <c r="P58" s="36"/>
      <c r="Q58" s="36"/>
      <c r="R58" s="36"/>
      <c r="S58" s="36"/>
    </row>
    <row r="59" spans="1:19" ht="15.75" x14ac:dyDescent="0.25">
      <c r="A59" s="35"/>
      <c r="B59" s="36"/>
      <c r="C59" s="36"/>
      <c r="D59" s="36"/>
      <c r="E59" s="36"/>
      <c r="F59" s="36"/>
      <c r="G59" s="36"/>
      <c r="H59" s="36"/>
      <c r="I59" s="36"/>
      <c r="J59" s="36"/>
      <c r="K59" s="36"/>
      <c r="L59" s="36"/>
      <c r="M59" s="36"/>
      <c r="N59" s="36"/>
      <c r="O59" s="36"/>
      <c r="P59" s="36"/>
      <c r="Q59" s="36"/>
      <c r="R59" s="36"/>
      <c r="S59" s="36"/>
    </row>
    <row r="60" spans="1:19" ht="15.75" x14ac:dyDescent="0.25">
      <c r="A60" s="264" t="s">
        <v>124</v>
      </c>
      <c r="B60" s="264"/>
      <c r="C60" s="264"/>
      <c r="D60" s="264"/>
      <c r="E60" s="264"/>
      <c r="F60" s="264"/>
      <c r="G60" s="264"/>
      <c r="H60" s="264"/>
      <c r="I60" s="264"/>
      <c r="J60" s="264"/>
      <c r="K60" s="264"/>
      <c r="L60" s="264"/>
      <c r="M60" s="264"/>
      <c r="N60" s="264"/>
      <c r="O60" s="264"/>
      <c r="P60" s="264"/>
      <c r="Q60" s="264"/>
      <c r="R60" s="264"/>
      <c r="S60" s="264"/>
    </row>
    <row r="61" spans="1:19" ht="15.75" x14ac:dyDescent="0.25">
      <c r="A61" s="265" t="s">
        <v>139</v>
      </c>
      <c r="B61" s="265"/>
      <c r="C61" s="265"/>
      <c r="D61" s="265"/>
      <c r="E61" s="265"/>
      <c r="F61" s="265"/>
      <c r="G61" s="265"/>
      <c r="H61" s="265"/>
      <c r="I61" s="265"/>
      <c r="J61" s="265"/>
      <c r="K61" s="265"/>
      <c r="L61" s="265"/>
      <c r="M61" s="265"/>
      <c r="N61" s="265"/>
      <c r="O61" s="265"/>
      <c r="P61" s="265"/>
      <c r="Q61" s="265"/>
      <c r="R61" s="265"/>
      <c r="S61" s="265"/>
    </row>
    <row r="62" spans="1:19" ht="15.75" x14ac:dyDescent="0.25">
      <c r="A62" s="266" t="s">
        <v>2</v>
      </c>
      <c r="B62" s="266"/>
      <c r="C62" s="266"/>
      <c r="D62" s="266"/>
      <c r="E62" s="266"/>
      <c r="F62" s="266"/>
      <c r="G62" s="266"/>
      <c r="H62" s="266"/>
      <c r="I62" s="266"/>
      <c r="J62" s="266"/>
      <c r="K62" s="266"/>
      <c r="L62" s="266"/>
      <c r="M62" s="266"/>
      <c r="N62" s="266"/>
      <c r="O62" s="266"/>
      <c r="P62" s="266"/>
      <c r="Q62" s="266"/>
      <c r="R62" s="266"/>
      <c r="S62" s="266"/>
    </row>
    <row r="63" spans="1:19" ht="15.75" x14ac:dyDescent="0.25">
      <c r="A63" s="266"/>
      <c r="B63" s="266"/>
      <c r="C63" s="266"/>
      <c r="D63" s="266"/>
      <c r="E63" s="266"/>
      <c r="F63" s="266"/>
      <c r="G63" s="266"/>
      <c r="H63" s="266"/>
      <c r="I63" s="266"/>
      <c r="J63" s="266"/>
      <c r="K63" s="266"/>
      <c r="L63" s="266"/>
      <c r="M63" s="266"/>
      <c r="N63" s="266"/>
      <c r="O63" s="266"/>
      <c r="P63" s="266"/>
      <c r="Q63" s="266"/>
      <c r="R63" s="266"/>
      <c r="S63" s="266"/>
    </row>
    <row r="64" spans="1:19" ht="15.75" x14ac:dyDescent="0.25">
      <c r="A64" s="36"/>
      <c r="B64" s="36"/>
      <c r="C64" s="36"/>
      <c r="D64" s="36"/>
      <c r="E64" s="36"/>
      <c r="F64" s="36"/>
      <c r="G64" s="36"/>
      <c r="H64" s="36"/>
      <c r="I64" s="36"/>
      <c r="J64" s="36"/>
      <c r="K64" s="36"/>
      <c r="L64" s="36"/>
      <c r="M64" s="36"/>
      <c r="N64" s="36"/>
      <c r="O64" s="36"/>
      <c r="P64" s="36"/>
      <c r="Q64" s="36"/>
      <c r="R64" s="36"/>
      <c r="S64" s="36"/>
    </row>
  </sheetData>
  <mergeCells count="147">
    <mergeCell ref="U18:V18"/>
    <mergeCell ref="U19:V19"/>
    <mergeCell ref="U20:V20"/>
    <mergeCell ref="U21:V21"/>
    <mergeCell ref="U22:V22"/>
    <mergeCell ref="U23:V23"/>
    <mergeCell ref="R19:S19"/>
    <mergeCell ref="R20:S20"/>
    <mergeCell ref="R21:S21"/>
    <mergeCell ref="R22:S22"/>
    <mergeCell ref="R23:S23"/>
    <mergeCell ref="R18:S18"/>
    <mergeCell ref="U13:V13"/>
    <mergeCell ref="U14:V14"/>
    <mergeCell ref="U15:V15"/>
    <mergeCell ref="U16:V16"/>
    <mergeCell ref="U17:V17"/>
    <mergeCell ref="R13:S13"/>
    <mergeCell ref="R14:S14"/>
    <mergeCell ref="R15:S15"/>
    <mergeCell ref="R16:S16"/>
    <mergeCell ref="R17:S17"/>
    <mergeCell ref="O18:P18"/>
    <mergeCell ref="O19:P19"/>
    <mergeCell ref="O20:P20"/>
    <mergeCell ref="O21:P21"/>
    <mergeCell ref="O22:P22"/>
    <mergeCell ref="O23:P23"/>
    <mergeCell ref="L19:M19"/>
    <mergeCell ref="L20:M20"/>
    <mergeCell ref="L21:M21"/>
    <mergeCell ref="L22:M22"/>
    <mergeCell ref="L23:M23"/>
    <mergeCell ref="L18:M18"/>
    <mergeCell ref="O13:P13"/>
    <mergeCell ref="O14:P14"/>
    <mergeCell ref="O15:P15"/>
    <mergeCell ref="O16:P16"/>
    <mergeCell ref="O17:P17"/>
    <mergeCell ref="L13:M13"/>
    <mergeCell ref="L14:M14"/>
    <mergeCell ref="L15:M15"/>
    <mergeCell ref="L16:M16"/>
    <mergeCell ref="L17:M17"/>
    <mergeCell ref="I20:J20"/>
    <mergeCell ref="I21:J21"/>
    <mergeCell ref="I22:J22"/>
    <mergeCell ref="I23:J23"/>
    <mergeCell ref="B19:E19"/>
    <mergeCell ref="B20:E20"/>
    <mergeCell ref="B21:E21"/>
    <mergeCell ref="B22:E22"/>
    <mergeCell ref="B23:E23"/>
    <mergeCell ref="I15:J15"/>
    <mergeCell ref="I16:J16"/>
    <mergeCell ref="I17:J17"/>
    <mergeCell ref="A60:S60"/>
    <mergeCell ref="A61:S61"/>
    <mergeCell ref="A62:S62"/>
    <mergeCell ref="A63:S63"/>
    <mergeCell ref="B13:E13"/>
    <mergeCell ref="B14:E14"/>
    <mergeCell ref="B15:E15"/>
    <mergeCell ref="B16:E16"/>
    <mergeCell ref="B17:E17"/>
    <mergeCell ref="B18:E18"/>
    <mergeCell ref="Q32:Q33"/>
    <mergeCell ref="R32:S33"/>
    <mergeCell ref="B34:S35"/>
    <mergeCell ref="A36:S40"/>
    <mergeCell ref="A53:S53"/>
    <mergeCell ref="A54:S54"/>
    <mergeCell ref="A32:A33"/>
    <mergeCell ref="B32:E33"/>
    <mergeCell ref="F32:I33"/>
    <mergeCell ref="I18:J18"/>
    <mergeCell ref="I19:J19"/>
    <mergeCell ref="J32:M33"/>
    <mergeCell ref="N32:O33"/>
    <mergeCell ref="P32:P33"/>
    <mergeCell ref="N28:O28"/>
    <mergeCell ref="R28:S28"/>
    <mergeCell ref="A29:A31"/>
    <mergeCell ref="B29:E31"/>
    <mergeCell ref="F29:I31"/>
    <mergeCell ref="J29:M31"/>
    <mergeCell ref="N29:O31"/>
    <mergeCell ref="P29:P31"/>
    <mergeCell ref="Q29:Q31"/>
    <mergeCell ref="R29:S31"/>
    <mergeCell ref="X12:Y12"/>
    <mergeCell ref="H10:J11"/>
    <mergeCell ref="K10:M11"/>
    <mergeCell ref="N10:P11"/>
    <mergeCell ref="Q10:S11"/>
    <mergeCell ref="T10:V11"/>
    <mergeCell ref="W10:Y11"/>
    <mergeCell ref="A25:S25"/>
    <mergeCell ref="A26:A27"/>
    <mergeCell ref="B26:E27"/>
    <mergeCell ref="F26:S26"/>
    <mergeCell ref="F27:I28"/>
    <mergeCell ref="J27:M28"/>
    <mergeCell ref="N27:S27"/>
    <mergeCell ref="B28:E28"/>
    <mergeCell ref="B24:E24"/>
    <mergeCell ref="I24:J24"/>
    <mergeCell ref="L24:M24"/>
    <mergeCell ref="O24:P24"/>
    <mergeCell ref="R24:S24"/>
    <mergeCell ref="U24:V24"/>
    <mergeCell ref="X24:Y24"/>
    <mergeCell ref="I13:J13"/>
    <mergeCell ref="I14:J14"/>
    <mergeCell ref="A1:S1"/>
    <mergeCell ref="A3:I3"/>
    <mergeCell ref="J3:S3"/>
    <mergeCell ref="A4:I4"/>
    <mergeCell ref="J4:S4"/>
    <mergeCell ref="A5:I6"/>
    <mergeCell ref="J5:S6"/>
    <mergeCell ref="X13:Y13"/>
    <mergeCell ref="X14:Y14"/>
    <mergeCell ref="A7:I7"/>
    <mergeCell ref="J7:S7"/>
    <mergeCell ref="A8:I8"/>
    <mergeCell ref="J8:K8"/>
    <mergeCell ref="L8:S8"/>
    <mergeCell ref="A9:A12"/>
    <mergeCell ref="B9:E12"/>
    <mergeCell ref="F9:F12"/>
    <mergeCell ref="G9:G12"/>
    <mergeCell ref="H9:S9"/>
    <mergeCell ref="I12:J12"/>
    <mergeCell ref="L12:M12"/>
    <mergeCell ref="O12:P12"/>
    <mergeCell ref="R12:S12"/>
    <mergeCell ref="U12:V12"/>
    <mergeCell ref="X15:Y15"/>
    <mergeCell ref="X16:Y16"/>
    <mergeCell ref="X17:Y17"/>
    <mergeCell ref="X18:Y18"/>
    <mergeCell ref="X19:Y19"/>
    <mergeCell ref="X20:Y20"/>
    <mergeCell ref="X21:Y21"/>
    <mergeCell ref="X22:Y22"/>
    <mergeCell ref="X23:Y23"/>
  </mergeCells>
  <pageMargins left="0.31496062992125984" right="0.11811023622047245"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48"/>
  <sheetViews>
    <sheetView view="pageBreakPreview" zoomScale="60" zoomScaleNormal="100" workbookViewId="0">
      <selection activeCell="R40" sqref="R40"/>
    </sheetView>
  </sheetViews>
  <sheetFormatPr defaultRowHeight="15.75" x14ac:dyDescent="0.25"/>
  <cols>
    <col min="1" max="1" width="4.5703125" style="1" customWidth="1"/>
    <col min="2" max="4" width="9.140625" style="1"/>
    <col min="5" max="5" width="6.28515625" style="1" customWidth="1"/>
    <col min="6" max="6" width="11.5703125" style="1" customWidth="1"/>
    <col min="7" max="7" width="8" style="1" customWidth="1"/>
    <col min="8" max="8" width="8.42578125" style="1" customWidth="1"/>
    <col min="9" max="9" width="9.140625" style="1" customWidth="1"/>
    <col min="10" max="10" width="10.28515625" customWidth="1"/>
    <col min="11" max="11" width="6.7109375" customWidth="1"/>
    <col min="12" max="12" width="15.42578125" customWidth="1"/>
    <col min="21" max="21" width="10.42578125" customWidth="1"/>
  </cols>
  <sheetData>
    <row r="1" spans="1:24" ht="15.75" customHeight="1" x14ac:dyDescent="0.25">
      <c r="A1" s="127" t="s">
        <v>92</v>
      </c>
      <c r="B1" s="127"/>
      <c r="C1" s="127"/>
      <c r="D1" s="127"/>
      <c r="E1" s="127"/>
      <c r="F1" s="127"/>
      <c r="G1" s="127"/>
      <c r="H1" s="127"/>
      <c r="I1" s="127"/>
      <c r="J1" s="127"/>
      <c r="K1" s="127"/>
      <c r="L1" s="127"/>
    </row>
    <row r="2" spans="1:24" ht="15.75" customHeight="1" x14ac:dyDescent="0.25">
      <c r="A2" s="64"/>
      <c r="B2" s="64"/>
      <c r="C2" s="64"/>
      <c r="D2" s="64"/>
      <c r="E2" s="64"/>
      <c r="F2" s="64"/>
      <c r="G2" s="64"/>
      <c r="H2" s="64"/>
      <c r="I2" s="285"/>
      <c r="J2" s="285"/>
      <c r="K2" s="285"/>
      <c r="L2" s="285"/>
    </row>
    <row r="3" spans="1:24" ht="18" customHeight="1" x14ac:dyDescent="0.25">
      <c r="A3" s="283" t="s">
        <v>93</v>
      </c>
      <c r="B3" s="283"/>
      <c r="C3" s="283"/>
      <c r="D3" s="283"/>
      <c r="E3" s="283"/>
      <c r="F3" s="284">
        <v>91</v>
      </c>
      <c r="G3" s="284"/>
      <c r="H3" s="284"/>
      <c r="I3" s="284"/>
      <c r="J3" s="284"/>
      <c r="K3" s="284"/>
      <c r="L3" s="284"/>
    </row>
    <row r="4" spans="1:24" ht="18" customHeight="1" x14ac:dyDescent="0.25">
      <c r="A4" s="283" t="s">
        <v>94</v>
      </c>
      <c r="B4" s="283"/>
      <c r="C4" s="283"/>
      <c r="D4" s="283"/>
      <c r="E4" s="283"/>
      <c r="F4" s="284" t="str">
        <f>'ONAY BELGESİ'!F11:K11</f>
        <v>Malzeme Giderleri (Elektrik Tesisatı Giderleri)</v>
      </c>
      <c r="G4" s="284"/>
      <c r="H4" s="284"/>
      <c r="I4" s="284"/>
      <c r="J4" s="284"/>
      <c r="K4" s="284"/>
      <c r="L4" s="284"/>
    </row>
    <row r="5" spans="1:24" ht="15.75" customHeight="1" x14ac:dyDescent="0.25">
      <c r="A5" s="283" t="s">
        <v>95</v>
      </c>
      <c r="B5" s="283"/>
      <c r="C5" s="283"/>
      <c r="D5" s="283"/>
      <c r="E5" s="283"/>
      <c r="F5" s="284" t="s">
        <v>140</v>
      </c>
      <c r="G5" s="284"/>
      <c r="H5" s="284"/>
      <c r="I5" s="284"/>
      <c r="J5" s="284"/>
      <c r="K5" s="284"/>
      <c r="L5" s="284"/>
    </row>
    <row r="6" spans="1:24" ht="18" customHeight="1" x14ac:dyDescent="0.25">
      <c r="A6" s="283" t="s">
        <v>96</v>
      </c>
      <c r="B6" s="283"/>
      <c r="C6" s="283"/>
      <c r="D6" s="283"/>
      <c r="E6" s="283"/>
      <c r="F6" s="286">
        <v>44159</v>
      </c>
      <c r="G6" s="286"/>
      <c r="H6" s="286"/>
      <c r="I6" s="286"/>
      <c r="J6" s="286"/>
      <c r="K6" s="286"/>
      <c r="L6" s="286"/>
    </row>
    <row r="7" spans="1:24" ht="18" customHeight="1" x14ac:dyDescent="0.25">
      <c r="A7" s="283" t="s">
        <v>97</v>
      </c>
      <c r="B7" s="283"/>
      <c r="C7" s="283"/>
      <c r="D7" s="283"/>
      <c r="E7" s="283"/>
      <c r="F7" s="284" t="s">
        <v>98</v>
      </c>
      <c r="G7" s="284"/>
      <c r="H7" s="284"/>
      <c r="I7" s="284"/>
      <c r="J7" s="284"/>
      <c r="K7" s="284"/>
      <c r="L7" s="284"/>
      <c r="P7" s="65"/>
    </row>
    <row r="8" spans="1:24" ht="9.75" customHeight="1" x14ac:dyDescent="0.25">
      <c r="A8" s="139" t="s">
        <v>146</v>
      </c>
      <c r="B8" s="140"/>
      <c r="C8" s="140"/>
      <c r="D8" s="140"/>
      <c r="E8" s="140"/>
      <c r="F8" s="140"/>
      <c r="G8" s="140"/>
      <c r="H8" s="140"/>
      <c r="I8" s="140"/>
      <c r="J8" s="140"/>
      <c r="K8" s="140"/>
      <c r="L8" s="140"/>
    </row>
    <row r="9" spans="1:24" ht="15.75" customHeight="1" x14ac:dyDescent="0.25">
      <c r="A9" s="139"/>
      <c r="B9" s="140"/>
      <c r="C9" s="140"/>
      <c r="D9" s="140"/>
      <c r="E9" s="140"/>
      <c r="F9" s="140"/>
      <c r="G9" s="140"/>
      <c r="H9" s="140"/>
      <c r="I9" s="140"/>
      <c r="J9" s="140"/>
      <c r="K9" s="140"/>
      <c r="L9" s="140"/>
    </row>
    <row r="10" spans="1:24" ht="32.25" customHeight="1" x14ac:dyDescent="0.25">
      <c r="A10" s="139"/>
      <c r="B10" s="140"/>
      <c r="C10" s="140"/>
      <c r="D10" s="140"/>
      <c r="E10" s="140"/>
      <c r="F10" s="140"/>
      <c r="G10" s="140"/>
      <c r="H10" s="140"/>
      <c r="I10" s="140"/>
      <c r="J10" s="140"/>
      <c r="K10" s="140"/>
      <c r="L10" s="140"/>
    </row>
    <row r="11" spans="1:24" ht="15.75" customHeight="1" x14ac:dyDescent="0.25">
      <c r="A11" s="139"/>
      <c r="B11" s="140"/>
      <c r="C11" s="140"/>
      <c r="D11" s="140"/>
      <c r="E11" s="140"/>
      <c r="F11" s="140"/>
      <c r="G11" s="140"/>
      <c r="H11" s="140"/>
      <c r="I11" s="140"/>
      <c r="J11" s="140"/>
      <c r="K11" s="140"/>
      <c r="L11" s="140"/>
    </row>
    <row r="12" spans="1:24" ht="15.75" customHeight="1" x14ac:dyDescent="0.25">
      <c r="A12" s="139"/>
      <c r="B12" s="140"/>
      <c r="C12" s="140"/>
      <c r="D12" s="140"/>
      <c r="E12" s="140"/>
      <c r="F12" s="140"/>
      <c r="G12" s="140"/>
      <c r="H12" s="140"/>
      <c r="I12" s="140"/>
      <c r="J12" s="140"/>
      <c r="K12" s="140"/>
      <c r="L12" s="140"/>
    </row>
    <row r="13" spans="1:24" ht="12.75" customHeight="1" x14ac:dyDescent="0.25">
      <c r="A13" s="139"/>
      <c r="B13" s="140"/>
      <c r="C13" s="140"/>
      <c r="D13" s="140"/>
      <c r="E13" s="140"/>
      <c r="F13" s="140"/>
      <c r="G13" s="140"/>
      <c r="H13" s="140"/>
      <c r="I13" s="140"/>
      <c r="J13" s="140"/>
      <c r="K13" s="140"/>
      <c r="L13" s="140"/>
    </row>
    <row r="14" spans="1:24" ht="6" hidden="1" customHeight="1" x14ac:dyDescent="0.25">
      <c r="A14" s="139"/>
      <c r="B14" s="140"/>
      <c r="C14" s="140"/>
      <c r="D14" s="140"/>
      <c r="E14" s="140"/>
      <c r="F14" s="140"/>
      <c r="G14" s="140"/>
      <c r="H14" s="140"/>
      <c r="I14" s="140"/>
      <c r="J14" s="140"/>
      <c r="K14" s="140"/>
      <c r="L14" s="140"/>
    </row>
    <row r="15" spans="1:24" ht="22.5" customHeight="1" x14ac:dyDescent="0.25">
      <c r="A15" s="287" t="s">
        <v>99</v>
      </c>
      <c r="B15" s="288" t="s">
        <v>100</v>
      </c>
      <c r="C15" s="289"/>
      <c r="D15" s="289"/>
      <c r="E15" s="289"/>
      <c r="F15" s="290"/>
      <c r="G15" s="294" t="s">
        <v>101</v>
      </c>
      <c r="H15" s="294" t="s">
        <v>102</v>
      </c>
      <c r="I15" s="288" t="s">
        <v>103</v>
      </c>
      <c r="J15" s="290"/>
      <c r="K15" s="288" t="s">
        <v>104</v>
      </c>
      <c r="L15" s="290"/>
      <c r="U15" s="296"/>
      <c r="V15" s="296"/>
      <c r="W15" s="296"/>
      <c r="X15" s="296"/>
    </row>
    <row r="16" spans="1:24" ht="15" customHeight="1" x14ac:dyDescent="0.25">
      <c r="A16" s="287"/>
      <c r="B16" s="291"/>
      <c r="C16" s="292"/>
      <c r="D16" s="292"/>
      <c r="E16" s="292"/>
      <c r="F16" s="293"/>
      <c r="G16" s="295"/>
      <c r="H16" s="295"/>
      <c r="I16" s="291"/>
      <c r="J16" s="293"/>
      <c r="K16" s="291"/>
      <c r="L16" s="293"/>
      <c r="U16" s="296"/>
      <c r="V16" s="296"/>
      <c r="W16" s="296"/>
      <c r="X16" s="296"/>
    </row>
    <row r="17" spans="1:24" ht="33.75" customHeight="1" x14ac:dyDescent="0.25">
      <c r="A17" s="66">
        <v>1</v>
      </c>
      <c r="B17" s="278" t="str">
        <f>'BİRİM FİYAT TEKLİF CETVELİ'!B6</f>
        <v>HGS Anteni</v>
      </c>
      <c r="C17" s="279"/>
      <c r="D17" s="279"/>
      <c r="E17" s="279"/>
      <c r="F17" s="280"/>
      <c r="G17" s="98">
        <f>'BİRİM FİYAT TEKLİF CETVELİ'!D6</f>
        <v>4</v>
      </c>
      <c r="H17" s="67" t="str">
        <f>'BİRİM FİYAT TEKLİF CETVELİ'!C6</f>
        <v>Adet</v>
      </c>
      <c r="I17" s="297"/>
      <c r="J17" s="298"/>
      <c r="K17" s="281" t="s">
        <v>105</v>
      </c>
      <c r="L17" s="282"/>
      <c r="U17" s="296"/>
      <c r="V17" s="296"/>
      <c r="W17" s="296"/>
      <c r="X17" s="296"/>
    </row>
    <row r="18" spans="1:24" ht="15" customHeight="1" x14ac:dyDescent="0.25">
      <c r="A18" s="66">
        <v>2</v>
      </c>
      <c r="B18" s="278">
        <f>'BİRİM FİYAT TEKLİF CETVELİ'!B7</f>
        <v>0</v>
      </c>
      <c r="C18" s="279"/>
      <c r="D18" s="279"/>
      <c r="E18" s="279"/>
      <c r="F18" s="280"/>
      <c r="G18" s="98">
        <f>'BİRİM FİYAT TEKLİF CETVELİ'!D7</f>
        <v>0</v>
      </c>
      <c r="H18" s="67">
        <f>'BİRİM FİYAT TEKLİF CETVELİ'!C7</f>
        <v>0</v>
      </c>
      <c r="I18" s="96"/>
      <c r="J18" s="97"/>
      <c r="K18" s="281" t="s">
        <v>105</v>
      </c>
      <c r="L18" s="282"/>
      <c r="U18" s="95"/>
      <c r="V18" s="95"/>
      <c r="W18" s="95"/>
      <c r="X18" s="95"/>
    </row>
    <row r="19" spans="1:24" ht="15" customHeight="1" x14ac:dyDescent="0.25">
      <c r="A19" s="66">
        <v>3</v>
      </c>
      <c r="B19" s="278">
        <f>'BİRİM FİYAT TEKLİF CETVELİ'!B8</f>
        <v>0</v>
      </c>
      <c r="C19" s="279"/>
      <c r="D19" s="279"/>
      <c r="E19" s="279"/>
      <c r="F19" s="280"/>
      <c r="G19" s="98">
        <f>'BİRİM FİYAT TEKLİF CETVELİ'!D8</f>
        <v>0</v>
      </c>
      <c r="H19" s="67">
        <f>'BİRİM FİYAT TEKLİF CETVELİ'!C8</f>
        <v>0</v>
      </c>
      <c r="I19" s="96"/>
      <c r="J19" s="97"/>
      <c r="K19" s="281" t="s">
        <v>105</v>
      </c>
      <c r="L19" s="282"/>
      <c r="U19" s="95"/>
      <c r="V19" s="95"/>
      <c r="W19" s="95"/>
      <c r="X19" s="95"/>
    </row>
    <row r="20" spans="1:24" ht="15" customHeight="1" x14ac:dyDescent="0.25">
      <c r="A20" s="66">
        <v>4</v>
      </c>
      <c r="B20" s="278">
        <f>'BİRİM FİYAT TEKLİF CETVELİ'!B9</f>
        <v>0</v>
      </c>
      <c r="C20" s="279"/>
      <c r="D20" s="279"/>
      <c r="E20" s="279"/>
      <c r="F20" s="280"/>
      <c r="G20" s="98">
        <f>'BİRİM FİYAT TEKLİF CETVELİ'!D9</f>
        <v>0</v>
      </c>
      <c r="H20" s="67">
        <f>'BİRİM FİYAT TEKLİF CETVELİ'!C9</f>
        <v>0</v>
      </c>
      <c r="I20" s="96"/>
      <c r="J20" s="97"/>
      <c r="K20" s="281" t="s">
        <v>105</v>
      </c>
      <c r="L20" s="282"/>
      <c r="U20" s="95"/>
      <c r="V20" s="95"/>
      <c r="W20" s="95"/>
      <c r="X20" s="95"/>
    </row>
    <row r="21" spans="1:24" ht="15" customHeight="1" x14ac:dyDescent="0.25">
      <c r="A21" s="66">
        <v>5</v>
      </c>
      <c r="B21" s="278">
        <f>'BİRİM FİYAT TEKLİF CETVELİ'!B10</f>
        <v>0</v>
      </c>
      <c r="C21" s="279"/>
      <c r="D21" s="279"/>
      <c r="E21" s="279"/>
      <c r="F21" s="280"/>
      <c r="G21" s="98">
        <f>'BİRİM FİYAT TEKLİF CETVELİ'!D10</f>
        <v>0</v>
      </c>
      <c r="H21" s="67">
        <f>'BİRİM FİYAT TEKLİF CETVELİ'!C10</f>
        <v>0</v>
      </c>
      <c r="I21" s="96"/>
      <c r="J21" s="97"/>
      <c r="K21" s="281" t="s">
        <v>105</v>
      </c>
      <c r="L21" s="282"/>
      <c r="U21" s="95"/>
      <c r="V21" s="95"/>
      <c r="W21" s="95"/>
      <c r="X21" s="95"/>
    </row>
    <row r="22" spans="1:24" ht="15" customHeight="1" x14ac:dyDescent="0.25">
      <c r="A22" s="66">
        <v>6</v>
      </c>
      <c r="B22" s="278">
        <f>'BİRİM FİYAT TEKLİF CETVELİ'!B11</f>
        <v>0</v>
      </c>
      <c r="C22" s="279"/>
      <c r="D22" s="279"/>
      <c r="E22" s="279"/>
      <c r="F22" s="280"/>
      <c r="G22" s="98">
        <f>'BİRİM FİYAT TEKLİF CETVELİ'!D11</f>
        <v>0</v>
      </c>
      <c r="H22" s="67">
        <f>'BİRİM FİYAT TEKLİF CETVELİ'!C11</f>
        <v>0</v>
      </c>
      <c r="I22" s="96"/>
      <c r="J22" s="97"/>
      <c r="K22" s="281" t="s">
        <v>105</v>
      </c>
      <c r="L22" s="282"/>
      <c r="U22" s="95"/>
      <c r="V22" s="95"/>
      <c r="W22" s="95"/>
      <c r="X22" s="95"/>
    </row>
    <row r="23" spans="1:24" ht="15" customHeight="1" x14ac:dyDescent="0.25">
      <c r="A23" s="66">
        <v>7</v>
      </c>
      <c r="B23" s="278">
        <f>'BİRİM FİYAT TEKLİF CETVELİ'!B12</f>
        <v>0</v>
      </c>
      <c r="C23" s="279"/>
      <c r="D23" s="279"/>
      <c r="E23" s="279"/>
      <c r="F23" s="280"/>
      <c r="G23" s="98">
        <f>'BİRİM FİYAT TEKLİF CETVELİ'!D12</f>
        <v>0</v>
      </c>
      <c r="H23" s="67">
        <f>'BİRİM FİYAT TEKLİF CETVELİ'!C12</f>
        <v>0</v>
      </c>
      <c r="I23" s="96"/>
      <c r="J23" s="97"/>
      <c r="K23" s="281" t="s">
        <v>105</v>
      </c>
      <c r="L23" s="282"/>
      <c r="U23" s="95"/>
      <c r="V23" s="95"/>
      <c r="W23" s="95"/>
      <c r="X23" s="95"/>
    </row>
    <row r="24" spans="1:24" ht="15" customHeight="1" x14ac:dyDescent="0.25">
      <c r="A24" s="66">
        <v>8</v>
      </c>
      <c r="B24" s="278">
        <f>'BİRİM FİYAT TEKLİF CETVELİ'!B13</f>
        <v>0</v>
      </c>
      <c r="C24" s="279"/>
      <c r="D24" s="279"/>
      <c r="E24" s="279"/>
      <c r="F24" s="280"/>
      <c r="G24" s="98">
        <f>'BİRİM FİYAT TEKLİF CETVELİ'!D13</f>
        <v>0</v>
      </c>
      <c r="H24" s="67">
        <f>'BİRİM FİYAT TEKLİF CETVELİ'!C13</f>
        <v>0</v>
      </c>
      <c r="I24" s="96"/>
      <c r="J24" s="97"/>
      <c r="K24" s="281" t="s">
        <v>105</v>
      </c>
      <c r="L24" s="282"/>
      <c r="U24" s="95"/>
      <c r="V24" s="95"/>
      <c r="W24" s="95"/>
      <c r="X24" s="95"/>
    </row>
    <row r="25" spans="1:24" ht="15" customHeight="1" x14ac:dyDescent="0.25">
      <c r="A25" s="66">
        <v>9</v>
      </c>
      <c r="B25" s="278">
        <f>'BİRİM FİYAT TEKLİF CETVELİ'!B14</f>
        <v>0</v>
      </c>
      <c r="C25" s="279"/>
      <c r="D25" s="279"/>
      <c r="E25" s="279"/>
      <c r="F25" s="280"/>
      <c r="G25" s="98">
        <f>'BİRİM FİYAT TEKLİF CETVELİ'!D14</f>
        <v>0</v>
      </c>
      <c r="H25" s="67">
        <f>'BİRİM FİYAT TEKLİF CETVELİ'!C14</f>
        <v>0</v>
      </c>
      <c r="I25" s="116"/>
      <c r="J25" s="117"/>
      <c r="K25" s="281" t="s">
        <v>105</v>
      </c>
      <c r="L25" s="282"/>
      <c r="U25" s="115"/>
      <c r="V25" s="115"/>
      <c r="W25" s="115"/>
      <c r="X25" s="115"/>
    </row>
    <row r="26" spans="1:24" ht="15" customHeight="1" x14ac:dyDescent="0.25">
      <c r="A26" s="66">
        <v>10</v>
      </c>
      <c r="B26" s="278">
        <f>'BİRİM FİYAT TEKLİF CETVELİ'!B15</f>
        <v>0</v>
      </c>
      <c r="C26" s="279"/>
      <c r="D26" s="279"/>
      <c r="E26" s="279"/>
      <c r="F26" s="280"/>
      <c r="G26" s="98">
        <f>'BİRİM FİYAT TEKLİF CETVELİ'!D15</f>
        <v>0</v>
      </c>
      <c r="H26" s="67">
        <f>'BİRİM FİYAT TEKLİF CETVELİ'!C15</f>
        <v>0</v>
      </c>
      <c r="I26" s="96"/>
      <c r="J26" s="97"/>
      <c r="K26" s="281" t="s">
        <v>105</v>
      </c>
      <c r="L26" s="282"/>
      <c r="U26" s="95"/>
      <c r="V26" s="95"/>
      <c r="W26" s="95"/>
      <c r="X26" s="95"/>
    </row>
    <row r="27" spans="1:24" ht="15" customHeight="1" x14ac:dyDescent="0.25">
      <c r="A27" s="66">
        <v>10</v>
      </c>
      <c r="B27" s="278">
        <f>'BİRİM FİYAT TEKLİF CETVELİ'!B16</f>
        <v>0</v>
      </c>
      <c r="C27" s="279"/>
      <c r="D27" s="279"/>
      <c r="E27" s="279"/>
      <c r="F27" s="280"/>
      <c r="G27" s="98">
        <f>'BİRİM FİYAT TEKLİF CETVELİ'!D16</f>
        <v>0</v>
      </c>
      <c r="H27" s="67">
        <f>'BİRİM FİYAT TEKLİF CETVELİ'!C16</f>
        <v>0</v>
      </c>
      <c r="I27" s="96"/>
      <c r="J27" s="97"/>
      <c r="K27" s="281" t="s">
        <v>105</v>
      </c>
      <c r="L27" s="282"/>
      <c r="U27" s="95"/>
      <c r="V27" s="95"/>
      <c r="W27" s="95"/>
      <c r="X27" s="95"/>
    </row>
    <row r="28" spans="1:24" s="68" customFormat="1" ht="18.75" customHeight="1" x14ac:dyDescent="0.25">
      <c r="A28" s="86"/>
      <c r="B28" s="87"/>
      <c r="C28" s="87"/>
      <c r="D28" s="87"/>
      <c r="E28" s="87"/>
      <c r="F28" s="87"/>
      <c r="G28" s="88"/>
      <c r="H28" s="89"/>
      <c r="I28" s="70"/>
      <c r="J28" s="70"/>
      <c r="K28" s="90"/>
      <c r="L28" s="90"/>
    </row>
    <row r="29" spans="1:24" ht="3" customHeight="1" x14ac:dyDescent="0.25">
      <c r="A29" s="69"/>
      <c r="B29" s="70"/>
      <c r="C29" s="70"/>
      <c r="D29" s="70"/>
      <c r="E29" s="70"/>
      <c r="F29" s="71"/>
      <c r="G29" s="70"/>
      <c r="H29" s="70"/>
      <c r="I29" s="72"/>
      <c r="J29" s="72"/>
    </row>
    <row r="30" spans="1:24" ht="15" customHeight="1" x14ac:dyDescent="0.25">
      <c r="A30" s="301" t="s">
        <v>6</v>
      </c>
      <c r="B30" s="301"/>
      <c r="C30" s="301"/>
      <c r="D30" s="301"/>
      <c r="E30" s="301"/>
      <c r="F30" s="301"/>
      <c r="G30" s="301"/>
      <c r="H30" s="301"/>
      <c r="I30" s="301"/>
      <c r="J30" s="301"/>
      <c r="K30" s="301"/>
      <c r="L30" s="301"/>
    </row>
    <row r="31" spans="1:24" ht="15.75" customHeight="1" x14ac:dyDescent="0.25">
      <c r="A31" s="301" t="s">
        <v>106</v>
      </c>
      <c r="B31" s="301"/>
      <c r="C31" s="301"/>
      <c r="D31" s="301" t="s">
        <v>4</v>
      </c>
      <c r="E31" s="301"/>
      <c r="F31" s="301"/>
      <c r="G31" s="301"/>
      <c r="H31" s="301"/>
      <c r="I31" s="301"/>
      <c r="J31" s="301"/>
      <c r="K31" s="301" t="s">
        <v>5</v>
      </c>
      <c r="L31" s="301"/>
    </row>
    <row r="32" spans="1:24" x14ac:dyDescent="0.25">
      <c r="A32" s="3" t="s">
        <v>1</v>
      </c>
      <c r="B32" s="2"/>
      <c r="C32" s="2"/>
      <c r="D32" s="2"/>
      <c r="E32" s="2"/>
      <c r="F32" s="2"/>
      <c r="G32" s="2"/>
      <c r="H32" s="2"/>
    </row>
    <row r="33" spans="1:12" x14ac:dyDescent="0.25">
      <c r="A33" s="3"/>
      <c r="B33" s="2"/>
      <c r="C33" s="2"/>
      <c r="D33" s="2"/>
      <c r="E33" s="2"/>
      <c r="F33" s="2"/>
      <c r="G33" s="2"/>
      <c r="H33" s="2"/>
    </row>
    <row r="34" spans="1:12" x14ac:dyDescent="0.25">
      <c r="A34" s="3"/>
      <c r="B34" s="2"/>
      <c r="C34" s="2"/>
      <c r="D34" s="2"/>
      <c r="E34" s="2"/>
      <c r="F34" s="2"/>
      <c r="G34" s="2"/>
      <c r="H34" s="2"/>
    </row>
    <row r="35" spans="1:12" x14ac:dyDescent="0.25">
      <c r="A35" s="3"/>
      <c r="B35" s="2"/>
      <c r="C35" s="2"/>
      <c r="D35" s="2"/>
      <c r="E35" s="2"/>
      <c r="F35" s="2"/>
      <c r="G35" s="2"/>
      <c r="H35" s="2"/>
    </row>
    <row r="36" spans="1:12" x14ac:dyDescent="0.25">
      <c r="A36" s="3" t="s">
        <v>1</v>
      </c>
      <c r="B36" s="2"/>
      <c r="C36" s="2"/>
      <c r="D36" s="2"/>
      <c r="E36" s="2"/>
      <c r="F36" s="2"/>
      <c r="G36" s="2"/>
      <c r="H36" s="2"/>
    </row>
    <row r="37" spans="1:12" x14ac:dyDescent="0.25">
      <c r="A37" s="3" t="s">
        <v>0</v>
      </c>
      <c r="B37" s="2"/>
      <c r="C37" s="2"/>
      <c r="D37" s="2"/>
      <c r="E37" s="2"/>
      <c r="F37" s="2"/>
      <c r="G37" s="2"/>
      <c r="H37" s="2"/>
    </row>
    <row r="38" spans="1:12" ht="15.75" customHeight="1" x14ac:dyDescent="0.25">
      <c r="A38" s="2"/>
      <c r="B38" s="2"/>
      <c r="C38" s="2"/>
      <c r="D38" s="2"/>
      <c r="E38" s="2"/>
      <c r="F38" s="2"/>
      <c r="G38" s="2"/>
      <c r="H38" s="2"/>
      <c r="I38" s="2"/>
      <c r="J38" s="2"/>
    </row>
    <row r="39" spans="1:12" x14ac:dyDescent="0.25">
      <c r="A39" s="73"/>
      <c r="B39" s="73"/>
      <c r="C39" s="73"/>
      <c r="D39" s="73"/>
      <c r="E39" s="73"/>
      <c r="F39" s="73"/>
      <c r="G39" s="73"/>
      <c r="H39" s="73"/>
      <c r="I39" s="73"/>
      <c r="J39" s="73"/>
    </row>
    <row r="40" spans="1:12" ht="15" customHeight="1" x14ac:dyDescent="0.25">
      <c r="A40" s="301" t="s">
        <v>3</v>
      </c>
      <c r="B40" s="301"/>
      <c r="C40" s="301"/>
      <c r="D40" s="301"/>
      <c r="E40" s="301"/>
      <c r="F40" s="301"/>
      <c r="G40" s="301"/>
      <c r="H40" s="301"/>
      <c r="I40" s="301"/>
      <c r="J40" s="301"/>
      <c r="K40" s="301"/>
      <c r="L40" s="301"/>
    </row>
    <row r="41" spans="1:12" ht="15" x14ac:dyDescent="0.25">
      <c r="A41" s="300">
        <v>44159</v>
      </c>
      <c r="B41" s="300"/>
      <c r="C41" s="300"/>
      <c r="D41" s="300"/>
      <c r="E41" s="300"/>
      <c r="F41" s="300"/>
      <c r="G41" s="300"/>
      <c r="H41" s="300"/>
      <c r="I41" s="300"/>
      <c r="J41" s="300"/>
      <c r="K41" s="300"/>
      <c r="L41" s="300"/>
    </row>
    <row r="42" spans="1:12" x14ac:dyDescent="0.25">
      <c r="A42" s="3"/>
      <c r="B42" s="2"/>
      <c r="C42" s="2"/>
      <c r="D42" s="2"/>
      <c r="E42" s="2"/>
      <c r="F42" s="2"/>
      <c r="G42" s="2"/>
      <c r="H42" s="2"/>
    </row>
    <row r="43" spans="1:12" x14ac:dyDescent="0.25">
      <c r="A43" s="3"/>
      <c r="B43" s="2"/>
      <c r="C43" s="2"/>
      <c r="D43" s="2"/>
      <c r="E43" s="2"/>
      <c r="F43" s="2"/>
      <c r="G43" s="2"/>
      <c r="H43" s="2"/>
    </row>
    <row r="44" spans="1:12" ht="15.75" customHeight="1" x14ac:dyDescent="0.25">
      <c r="A44" s="299"/>
      <c r="B44" s="299"/>
      <c r="C44" s="299"/>
      <c r="D44" s="299"/>
      <c r="E44" s="299"/>
      <c r="F44" s="299"/>
      <c r="G44" s="299"/>
      <c r="H44" s="299"/>
      <c r="I44" s="299"/>
      <c r="J44" s="299"/>
    </row>
    <row r="45" spans="1:12" ht="15.75" customHeight="1" x14ac:dyDescent="0.25">
      <c r="A45" s="299" t="s">
        <v>124</v>
      </c>
      <c r="B45" s="299"/>
      <c r="C45" s="299"/>
      <c r="D45" s="299"/>
      <c r="E45" s="299"/>
      <c r="F45" s="299"/>
      <c r="G45" s="299"/>
      <c r="H45" s="299"/>
      <c r="I45" s="299"/>
      <c r="J45" s="299"/>
      <c r="K45" s="299"/>
      <c r="L45" s="299"/>
    </row>
    <row r="46" spans="1:12" ht="15.75" customHeight="1" x14ac:dyDescent="0.25">
      <c r="A46" s="299" t="s">
        <v>133</v>
      </c>
      <c r="B46" s="299"/>
      <c r="C46" s="299"/>
      <c r="D46" s="299"/>
      <c r="E46" s="299"/>
      <c r="F46" s="299"/>
      <c r="G46" s="299"/>
      <c r="H46" s="299"/>
      <c r="I46" s="299"/>
      <c r="J46" s="299"/>
      <c r="K46" s="299"/>
      <c r="L46" s="299"/>
    </row>
    <row r="47" spans="1:12" ht="15.75" customHeight="1" x14ac:dyDescent="0.25">
      <c r="A47" s="299" t="s">
        <v>2</v>
      </c>
      <c r="B47" s="299"/>
      <c r="C47" s="299"/>
      <c r="D47" s="299"/>
      <c r="E47" s="299"/>
      <c r="F47" s="299"/>
      <c r="G47" s="299"/>
      <c r="H47" s="299"/>
      <c r="I47" s="299"/>
      <c r="J47" s="299"/>
      <c r="K47" s="299"/>
      <c r="L47" s="299"/>
    </row>
    <row r="48" spans="1:12" ht="15.75" customHeight="1" x14ac:dyDescent="0.25">
      <c r="A48" s="299"/>
      <c r="B48" s="299"/>
      <c r="C48" s="299"/>
      <c r="D48" s="299"/>
      <c r="E48" s="299"/>
      <c r="F48" s="299"/>
      <c r="G48" s="299"/>
      <c r="H48" s="299"/>
      <c r="I48" s="299"/>
      <c r="J48" s="299"/>
      <c r="K48" s="299"/>
      <c r="L48" s="299"/>
    </row>
  </sheetData>
  <mergeCells count="57">
    <mergeCell ref="K25:L25"/>
    <mergeCell ref="B25:F25"/>
    <mergeCell ref="A44:J44"/>
    <mergeCell ref="A45:L45"/>
    <mergeCell ref="A46:L46"/>
    <mergeCell ref="A47:L47"/>
    <mergeCell ref="A48:L48"/>
    <mergeCell ref="A41:L41"/>
    <mergeCell ref="A30:L30"/>
    <mergeCell ref="A31:C31"/>
    <mergeCell ref="K31:L31"/>
    <mergeCell ref="A40:L40"/>
    <mergeCell ref="D31:J31"/>
    <mergeCell ref="K15:L16"/>
    <mergeCell ref="U15:X15"/>
    <mergeCell ref="U16:X16"/>
    <mergeCell ref="B17:F17"/>
    <mergeCell ref="I17:J17"/>
    <mergeCell ref="K17:L17"/>
    <mergeCell ref="U17:X17"/>
    <mergeCell ref="A15:A16"/>
    <mergeCell ref="B15:F16"/>
    <mergeCell ref="G15:G16"/>
    <mergeCell ref="H15:H16"/>
    <mergeCell ref="I15:J16"/>
    <mergeCell ref="B21:F21"/>
    <mergeCell ref="B22:F22"/>
    <mergeCell ref="A4:E4"/>
    <mergeCell ref="F4:L4"/>
    <mergeCell ref="A1:L1"/>
    <mergeCell ref="I2:J2"/>
    <mergeCell ref="K2:L2"/>
    <mergeCell ref="A3:E3"/>
    <mergeCell ref="F3:L3"/>
    <mergeCell ref="A5:E5"/>
    <mergeCell ref="F5:L5"/>
    <mergeCell ref="A6:E6"/>
    <mergeCell ref="F6:L6"/>
    <mergeCell ref="A7:E7"/>
    <mergeCell ref="F7:L7"/>
    <mergeCell ref="A8:L14"/>
    <mergeCell ref="B23:F23"/>
    <mergeCell ref="B24:F24"/>
    <mergeCell ref="B26:F26"/>
    <mergeCell ref="B27:F27"/>
    <mergeCell ref="K18:L18"/>
    <mergeCell ref="K19:L19"/>
    <mergeCell ref="K20:L20"/>
    <mergeCell ref="K21:L21"/>
    <mergeCell ref="K22:L22"/>
    <mergeCell ref="K23:L23"/>
    <mergeCell ref="K24:L24"/>
    <mergeCell ref="K26:L26"/>
    <mergeCell ref="K27:L27"/>
    <mergeCell ref="B18:F18"/>
    <mergeCell ref="B19:F19"/>
    <mergeCell ref="B20:F20"/>
  </mergeCells>
  <printOptions verticalCentered="1"/>
  <pageMargins left="0.23622047244094491" right="0.23622047244094491" top="0.74803149606299213" bottom="0.74803149606299213" header="0.31496062992125984" footer="0.31496062992125984"/>
  <pageSetup paperSize="9" scale="90"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theme="3" tint="-0.249977111117893"/>
  </sheetPr>
  <dimension ref="A1:F18"/>
  <sheetViews>
    <sheetView topLeftCell="A5" workbookViewId="0">
      <selection activeCell="D31" sqref="D31"/>
    </sheetView>
  </sheetViews>
  <sheetFormatPr defaultColWidth="9.140625" defaultRowHeight="19.5" x14ac:dyDescent="0.4"/>
  <cols>
    <col min="1" max="1" width="4.7109375" style="45" customWidth="1"/>
    <col min="2" max="2" width="7.5703125" style="45" customWidth="1"/>
    <col min="3" max="3" width="3.28515625" style="45" customWidth="1"/>
    <col min="4" max="4" width="52.42578125" style="45" customWidth="1"/>
    <col min="5" max="5" width="4.140625" style="45" customWidth="1"/>
    <col min="6" max="16384" width="9.140625" style="45"/>
  </cols>
  <sheetData>
    <row r="1" spans="1:6" x14ac:dyDescent="0.4">
      <c r="A1" s="48"/>
      <c r="B1" s="48"/>
      <c r="C1" s="48"/>
      <c r="D1" s="48"/>
      <c r="E1" s="48"/>
      <c r="F1" s="48"/>
    </row>
    <row r="2" spans="1:6" x14ac:dyDescent="0.4">
      <c r="A2" s="48"/>
      <c r="B2" s="46"/>
      <c r="C2" s="47">
        <v>1</v>
      </c>
      <c r="D2" s="49" t="s">
        <v>64</v>
      </c>
      <c r="E2" s="48"/>
      <c r="F2" s="48"/>
    </row>
    <row r="3" spans="1:6" x14ac:dyDescent="0.4">
      <c r="A3" s="48"/>
      <c r="B3" s="46"/>
      <c r="C3" s="47">
        <v>2</v>
      </c>
      <c r="D3" s="49" t="s">
        <v>71</v>
      </c>
      <c r="E3" s="48"/>
      <c r="F3" s="48"/>
    </row>
    <row r="4" spans="1:6" x14ac:dyDescent="0.4">
      <c r="A4" s="48"/>
      <c r="B4" s="46"/>
      <c r="C4" s="47">
        <v>3</v>
      </c>
      <c r="D4" s="49" t="s">
        <v>65</v>
      </c>
      <c r="E4" s="48"/>
      <c r="F4" s="48"/>
    </row>
    <row r="5" spans="1:6" x14ac:dyDescent="0.4">
      <c r="A5" s="48"/>
      <c r="B5" s="46"/>
      <c r="C5" s="47">
        <v>4</v>
      </c>
      <c r="D5" s="49" t="s">
        <v>50</v>
      </c>
      <c r="E5" s="48"/>
      <c r="F5" s="48"/>
    </row>
    <row r="6" spans="1:6" x14ac:dyDescent="0.4">
      <c r="A6" s="48"/>
      <c r="B6" s="46"/>
      <c r="C6" s="47">
        <v>5</v>
      </c>
      <c r="D6" s="49" t="s">
        <v>66</v>
      </c>
      <c r="E6" s="48"/>
      <c r="F6" s="48"/>
    </row>
    <row r="7" spans="1:6" x14ac:dyDescent="0.4">
      <c r="A7" s="48"/>
      <c r="B7" s="46"/>
      <c r="C7" s="47">
        <v>6</v>
      </c>
      <c r="D7" s="49" t="s">
        <v>67</v>
      </c>
      <c r="E7" s="48"/>
      <c r="F7" s="48"/>
    </row>
    <row r="8" spans="1:6" x14ac:dyDescent="0.4">
      <c r="A8" s="48"/>
      <c r="B8" s="46"/>
      <c r="C8" s="47">
        <v>7</v>
      </c>
      <c r="D8" s="49" t="s">
        <v>68</v>
      </c>
      <c r="E8" s="48"/>
      <c r="F8" s="48"/>
    </row>
    <row r="9" spans="1:6" x14ac:dyDescent="0.4">
      <c r="A9" s="48"/>
      <c r="B9" s="46"/>
      <c r="C9" s="47">
        <v>8</v>
      </c>
      <c r="D9" s="49" t="s">
        <v>69</v>
      </c>
      <c r="E9" s="48"/>
      <c r="F9" s="48"/>
    </row>
    <row r="10" spans="1:6" x14ac:dyDescent="0.4">
      <c r="A10" s="48"/>
      <c r="B10" s="46"/>
      <c r="C10" s="47">
        <v>9</v>
      </c>
      <c r="D10" s="49" t="s">
        <v>70</v>
      </c>
      <c r="E10" s="48"/>
      <c r="F10" s="48"/>
    </row>
    <row r="11" spans="1:6" x14ac:dyDescent="0.4">
      <c r="A11" s="48"/>
      <c r="B11" s="48"/>
      <c r="C11" s="48"/>
      <c r="D11" s="48"/>
      <c r="E11" s="48"/>
      <c r="F11" s="48"/>
    </row>
    <row r="12" spans="1:6" x14ac:dyDescent="0.4">
      <c r="A12" s="48"/>
      <c r="B12" s="51" t="s">
        <v>72</v>
      </c>
      <c r="C12" s="51" t="s">
        <v>73</v>
      </c>
      <c r="D12" s="51"/>
      <c r="E12" s="48"/>
      <c r="F12" s="48"/>
    </row>
    <row r="13" spans="1:6" x14ac:dyDescent="0.4">
      <c r="A13" s="48"/>
      <c r="B13" s="51"/>
      <c r="C13" s="51" t="s">
        <v>74</v>
      </c>
      <c r="D13" s="51"/>
      <c r="E13" s="48"/>
      <c r="F13" s="48"/>
    </row>
    <row r="14" spans="1:6" x14ac:dyDescent="0.4">
      <c r="A14" s="48"/>
      <c r="B14" s="48"/>
      <c r="C14" s="48"/>
      <c r="D14" s="48"/>
      <c r="E14" s="48"/>
      <c r="F14" s="48"/>
    </row>
    <row r="15" spans="1:6" x14ac:dyDescent="0.4">
      <c r="A15" s="48"/>
      <c r="B15" s="302" t="s">
        <v>75</v>
      </c>
      <c r="C15" s="302"/>
      <c r="D15" s="302"/>
      <c r="E15" s="302"/>
      <c r="F15" s="48"/>
    </row>
    <row r="16" spans="1:6" s="50" customFormat="1" ht="23.25" customHeight="1" x14ac:dyDescent="0.4">
      <c r="A16" s="52"/>
      <c r="B16" s="303" t="s">
        <v>77</v>
      </c>
      <c r="C16" s="303"/>
      <c r="D16" s="303"/>
      <c r="E16" s="303"/>
      <c r="F16" s="52"/>
    </row>
    <row r="17" spans="1:6" s="50" customFormat="1" ht="21" customHeight="1" x14ac:dyDescent="0.4">
      <c r="A17" s="52"/>
      <c r="B17" s="304" t="s">
        <v>76</v>
      </c>
      <c r="C17" s="304"/>
      <c r="D17" s="304"/>
      <c r="E17" s="304"/>
      <c r="F17" s="52"/>
    </row>
    <row r="18" spans="1:6" s="50" customFormat="1" x14ac:dyDescent="0.4">
      <c r="A18" s="52"/>
      <c r="B18" s="52"/>
      <c r="C18" s="52"/>
      <c r="D18" s="52"/>
      <c r="E18" s="52"/>
      <c r="F18" s="52"/>
    </row>
  </sheetData>
  <mergeCells count="3">
    <mergeCell ref="B15:E15"/>
    <mergeCell ref="B16:E16"/>
    <mergeCell ref="B17:E17"/>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2</vt:i4>
      </vt:variant>
    </vt:vector>
  </HeadingPairs>
  <TitlesOfParts>
    <vt:vector size="8" baseType="lpstr">
      <vt:lpstr>MAL VE HİZMET ALIMI TEKLİF</vt:lpstr>
      <vt:lpstr>BİRİM FİYAT TEKLİF CETVELİ</vt:lpstr>
      <vt:lpstr>ONAY BELGESİ</vt:lpstr>
      <vt:lpstr>PİYASA ARAŞTIRMA TUTANAĞI (2)</vt:lpstr>
      <vt:lpstr>MAL ALIM TUTANAĞI (2)</vt:lpstr>
      <vt:lpstr>SGDB.GİD. EVR</vt:lpstr>
      <vt:lpstr>'MAL ALIM TUTANAĞI (2)'!Yazdırma_Alanı</vt:lpstr>
      <vt:lpstr>'PİYASA ARAŞTIRMA TUTANAĞI (2)'!Yazdırma_Alanı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2021-02-12T09:25:08Z</dcterms:modified>
</cp:coreProperties>
</file>